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Journal" sheetId="1" r:id="rId1"/>
    <sheet name="Guide" sheetId="2" r:id="rId2"/>
  </sheets>
  <definedNames>
    <definedName name="_xlnm.Print_Area" localSheetId="0">Journal!$A$1:$O$118</definedName>
    <definedName name="_xlnm.Print_Titles" localSheetId="0">Journal!$18:$18</definedName>
    <definedName name="_xlnm.Print_Area" localSheetId="1">Guide!$A$1:$B$14</definedName>
  </definedNames>
  <calcPr calcId="191029" calcMode="auto" fullCalcOnLoad="1" forceFullCalc="1"/>
</workbook>
</file>

<file path=xl/styles.xml><?xml version="1.0" encoding="utf-8"?>
<styleSheet xmlns="http://schemas.openxmlformats.org/spreadsheetml/2006/main">
  <numFmts count="4">
    <numFmt numFmtId="164" formatCode="yyyy-mm-dd"/>
    <numFmt numFmtId="165" formatCode="0.######;[Red](0.######);0"/>
    <numFmt numFmtId="166" formatCode="#,##0.00;[Red](#,##0.00);0.00"/>
    <numFmt numFmtId="167" formatCode="0.0000;[Red](0.0000);0.0000"/>
  </numFmts>
  <fonts count="3">
    <font>
      <sz val="11"/>
      <color rgb="FF172B4D"/>
      <name val="Arial"/>
    </font>
    <font>
      <b/>
      <sz val="16"/>
      <name val="Arial"/>
    </font>
    <font>
      <b/>
      <sz val="11"/>
      <color rgb="FFFFFFFF"/>
      <name val="Arial"/>
    </font>
  </fonts>
  <fills count="5">
    <fill>
      <patternFill patternType="none"/>
    </fill>
    <fill>
      <patternFill patternType="gray125"/>
    </fill>
    <fill>
      <patternFill patternType="solid">
        <fgColor rgb="FF233B58"/>
        <bgColor indexed="64"/>
      </patternFill>
    </fill>
    <fill>
      <patternFill patternType="solid">
        <fgColor rgb="FFFFF4CE"/>
        <bgColor indexed="64"/>
      </patternFill>
    </fill>
    <fill>
      <patternFill patternType="solid">
        <fgColor rgb="FFF0F3F7"/>
        <bgColor indexed="64"/>
      </patternFill>
    </fill>
  </fills>
  <borders count="1">
    <border/>
  </borders>
  <cellStyleXfs count="1">
    <xf numFmtId="0" fontId="0" fillId="0" borderId="0"/>
  </cellStyleXfs>
  <cellXfs count="13">
    <xf numFmtId="0" fontId="0" fillId="0" borderId="0" xfId="0" applyNumberFormat="1" applyFill="1" applyFont="1" applyAlignment="1">
      <alignment vertical="center" wrapText="0"/>
    </xf>
    <xf numFmtId="0" fontId="1" fillId="0" borderId="0" xfId="0" applyNumberFormat="1" applyFill="1" applyFont="1" applyAlignment="1">
      <alignment vertical="center" wrapText="0"/>
    </xf>
    <xf numFmtId="0" fontId="2" fillId="2" borderId="0" xfId="0" applyNumberFormat="1" applyFill="1" applyFont="1" applyAlignment="1">
      <alignment vertical="center" wrapText="1"/>
    </xf>
    <xf numFmtId="0" fontId="0" fillId="3" borderId="0" xfId="0" applyNumberFormat="1" applyFill="1" applyFont="1" applyAlignment="1">
      <alignment vertical="center" wrapText="0"/>
    </xf>
    <xf numFmtId="164" fontId="0" fillId="3" borderId="0" xfId="0" applyNumberFormat="1" applyFill="1" applyFont="1" applyAlignment="1">
      <alignment vertical="center" wrapText="0"/>
    </xf>
    <xf numFmtId="165" fontId="0" fillId="3" borderId="0" xfId="0" applyNumberFormat="1" applyFill="1" applyFont="1" applyAlignment="1">
      <alignment vertical="center" wrapText="0"/>
    </xf>
    <xf numFmtId="166" fontId="0" fillId="4" borderId="0" xfId="0" applyNumberFormat="1" applyFill="1" applyFont="1" applyAlignment="1">
      <alignment vertical="center" wrapText="0"/>
    </xf>
    <xf numFmtId="167" fontId="0" fillId="4" borderId="0" xfId="0" applyNumberFormat="1" applyFill="1" applyFont="1" applyAlignment="1">
      <alignment vertical="center" wrapText="0"/>
    </xf>
    <xf numFmtId="1" fontId="0" fillId="4" borderId="0" xfId="0" applyNumberFormat="1" applyFill="1" applyFont="1" applyAlignment="1">
      <alignment vertical="center" wrapText="0"/>
    </xf>
    <xf numFmtId="166" fontId="0" fillId="3" borderId="0" xfId="0" applyNumberFormat="1" applyFill="1" applyFont="1" applyAlignment="1">
      <alignment vertical="center" wrapText="0"/>
    </xf>
    <xf numFmtId="0" fontId="0" fillId="4" borderId="0" xfId="0" applyNumberFormat="1" applyFill="1" applyFont="1" applyAlignment="1">
      <alignment vertical="center" wrapText="0"/>
    </xf>
    <xf numFmtId="0" fontId="0" fillId="0" borderId="0" xfId="0" applyNumberFormat="1" applyFill="1" applyFont="1" applyAlignment="1">
      <alignment vertical="center" wrapText="1"/>
    </xf>
    <xf numFmtId="0" fontId="0" fillId="0" borderId="0" xfId="0" applyNumberFormat="1" applyFill="1" applyFont="1" applyAlignment="1">
      <alignment vertical="center" wrapText="1"/>
    </xf>
  </cellXfs>
  <cellStyles count="1">
    <cellStyle name="Normal" xfId="0" builtinId="0"/>
  </cellStyles>
</styleSheet>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Pr>
    <pageSetUpPr fitToPage="1"/>
  </sheetPr>
  <sheetViews>
    <sheetView workbookViewId="0" showGridLines="0">
      <pane xSplit="3" ySplit="18" topLeftCell="D19" activePane="bottomRight" state="frozen"/>
    </sheetView>
  </sheetViews>
  <sheetFormatPr defaultRowHeight="24"/>
  <cols>
    <col min="1" max="1" width="38" customWidth="1"/>
    <col min="2" max="2" width="20" customWidth="1"/>
    <col min="3" max="3" width="23" customWidth="1"/>
    <col min="4" max="4" width="13" customWidth="1"/>
    <col min="5" max="5" width="13" customWidth="1"/>
    <col min="6" max="6" width="18" customWidth="1"/>
    <col min="7" max="7" width="18" customWidth="1"/>
    <col min="8" max="8" width="16" customWidth="1"/>
    <col min="9" max="9" width="18" customWidth="1"/>
    <col min="10" max="10" width="18" customWidth="1"/>
    <col min="11" max="11" width="29" customWidth="1"/>
    <col min="12" max="12" width="18" customWidth="1"/>
    <col min="13" max="13" width="18" customWidth="1"/>
    <col min="14" max="14" width="16" customWidth="1"/>
    <col min="15" max="15" width="22" customWidth="1"/>
  </cols>
  <sheetData>
    <row r="2" ht="24" customHeight="1">
      <c r="A2" s="1" t="inlineStr">
        <is>
          <t>Trading journal</t>
        </is>
      </c>
    </row>
    <row r="4" ht="24" customHeight="1">
      <c r="A4" s="0" t="inlineStr">
        <is>
          <t>Currency code</t>
        </is>
      </c>
      <c r="B4" s="3"/>
      <c r="D4" s="0" t="inlineStr">
        <is>
          <t>Yellow = editable inputs. Grey = formulas. Read Guide before entry.</t>
        </is>
      </c>
    </row>
    <row r="6" ht="24" customHeight="1">
      <c r="A6" s="0" t="inlineStr">
        <is>
          <t>Completed trades</t>
        </is>
      </c>
      <c r="B6" s="8">
        <f>COUNT(M19:M118)</f>
        <v>0</v>
      </c>
    </row>
    <row r="7" ht="24" customHeight="1">
      <c r="A7" s="0" t="inlineStr">
        <is>
          <t>Total net P&amp;L (currency)</t>
        </is>
      </c>
      <c r="B7" s="6">
        <f>SUM(M19:M118)</f>
        <v>0</v>
      </c>
    </row>
    <row r="8" ht="24" customHeight="1">
      <c r="A8" s="0" t="inlineStr">
        <is>
          <t>Expectancy (currency/trade)</t>
        </is>
      </c>
      <c r="B8" s="6" t="str">
        <f>IF(B6=0,"",B7/B6)</f>
        <v/>
      </c>
    </row>
    <row r="9" ht="24" customHeight="1">
      <c r="A9" s="0" t="inlineStr">
        <is>
          <t>Trades with R</t>
        </is>
      </c>
      <c r="B9" s="8">
        <f>COUNT(N19:N118)</f>
        <v>0</v>
      </c>
    </row>
    <row r="10" ht="24" customHeight="1">
      <c r="A10" s="0" t="inlineStr">
        <is>
          <t>Total R (R)</t>
        </is>
      </c>
      <c r="B10" s="7">
        <f>SUM(N19:N118)</f>
        <v>0</v>
      </c>
    </row>
    <row r="11" ht="24" customHeight="1">
      <c r="A11" s="0" t="inlineStr">
        <is>
          <t>Expectancy (R/trade)</t>
        </is>
      </c>
      <c r="B11" s="7" t="str">
        <f>IF(B9=0,"",B10/B9)</f>
        <v/>
      </c>
    </row>
    <row r="12" ht="24" customHeight="1">
      <c r="A12" s="0" t="inlineStr">
        <is>
          <t>Completed trades without R</t>
        </is>
      </c>
      <c r="B12" s="8">
        <f>B6-B9</f>
        <v>0</v>
      </c>
    </row>
    <row r="13" ht="24" customHeight="1">
      <c r="A13" s="0" t="inlineStr">
        <is>
          <t>Started but excluded rows</t>
        </is>
      </c>
      <c r="B13" s="8">
        <f>COUNTIF(K19:K118,"Currency mismatch")+COUNTIF(K19:K118,"Incomplete or invalid")</f>
        <v>0</v>
      </c>
    </row>
    <row r="15" ht="24" customHeight="1">
      <c r="A15" s="0" t="inlineStr">
        <is>
          <t>Only rows 19:118 are included. Summary totals include filtered-out rows. Prices and costs must use the selected currency.</t>
        </is>
      </c>
    </row>
    <row r="16" ht="24" customHeight="1">
      <c r="A16" s="0" t="inlineStr">
        <is>
          <t>Zero or missing risk leaves R blank. The R sample can differ from the P&amp;L sample. Expectancy describes entered trades.</t>
        </is>
      </c>
    </row>
    <row r="18" ht="48" customHeight="1">
      <c r="A18" s="2" t="inlineStr">
        <is>
          <t>Trade ID</t>
        </is>
      </c>
      <c r="B18" s="2" t="inlineStr">
        <is>
          <t>Close date (year-month-day)</t>
        </is>
      </c>
      <c r="C18" s="2" t="inlineStr">
        <is>
          <t>Instrument</t>
        </is>
      </c>
      <c r="D18" s="2" t="inlineStr">
        <is>
          <t>Direction</t>
        </is>
      </c>
      <c r="E18" s="2" t="inlineStr">
        <is>
          <t>Currency code</t>
        </is>
      </c>
      <c r="F18" s="2" t="inlineStr">
        <is>
          <t>Entry (currency/unit)</t>
        </is>
      </c>
      <c r="G18" s="2" t="inlineStr">
        <is>
          <t>Exit (currency/unit)</t>
        </is>
      </c>
      <c r="H18" s="2" t="inlineStr">
        <is>
          <t>Quantity (units)</t>
        </is>
      </c>
      <c r="I18" s="2" t="inlineStr">
        <is>
          <t>Total costs (currency)</t>
        </is>
      </c>
      <c r="J18" s="2" t="inlineStr">
        <is>
          <t>Initial risk (currency)</t>
        </is>
      </c>
      <c r="K18" s="2" t="inlineStr">
        <is>
          <t>Row status</t>
        </is>
      </c>
      <c r="L18" s="2" t="inlineStr">
        <is>
          <t>Gross P&amp;L (currency)</t>
        </is>
      </c>
      <c r="M18" s="2" t="inlineStr">
        <is>
          <t>Net P&amp;L (currency)</t>
        </is>
      </c>
      <c r="N18" s="2" t="inlineStr">
        <is>
          <t>R-multiple (R)</t>
        </is>
      </c>
      <c r="O18" s="2" t="inlineStr">
        <is>
          <t>Running expectancy (R/trade)</t>
        </is>
      </c>
    </row>
    <row r="19" ht="24" customHeight="1">
      <c r="A19" s="3"/>
      <c r="B19" s="4"/>
      <c r="C19" s="3"/>
      <c r="D19" s="3"/>
      <c r="E19" s="3"/>
      <c r="F19" s="5"/>
      <c r="G19" s="5"/>
      <c r="H19" s="5"/>
      <c r="I19" s="9"/>
      <c r="J19" s="9"/>
      <c r="K19" s="10" t="str">
        <f>IF(COUNTA(A19:J19)=0,"",IF(OR(LEN($B$4)&lt;&gt;3,LEN(E19)&lt;&gt;3,E19&lt;&gt;$B$4),"Currency mismatch",IF(AND(A19&lt;&gt;"",ISNUMBER(B19),B19&gt;=1,B19&lt;=2958465,IF(ISNUMBER(B19),B19=INT(B19),FALSE),C19&lt;&gt;"",OR(D19="Long",D19="Short"),ISNUMBER(F19),ISNUMBER(G19),ISNUMBER(H19),H19&gt;0,ISNUMBER(I19),I19&gt;=0),IF(AND(ISNUMBER(J19),J19&gt;0),"Complete","Complete; R unavailable"),"Incomplete or invalid")))</f>
        <v/>
      </c>
      <c r="L19" s="6" t="str">
        <f>IF(OR(K19="Complete",K19="Complete; R unavailable"),(G19-F19)*H19*IF(D19="Long",1,-1),"")</f>
        <v/>
      </c>
      <c r="M19" s="6" t="str">
        <f>IF(ISNUMBER(L19),L19-I19,"")</f>
        <v/>
      </c>
      <c r="N19" s="7" t="str">
        <f>IF(K19="Complete",M19/J19,"")</f>
        <v/>
      </c>
      <c r="O19" s="7" t="str">
        <f>IF(ISNUMBER(N19),SUM($N$19:N19)/COUNT($N$19:N19),"")</f>
        <v/>
      </c>
    </row>
    <row r="20" ht="24" customHeight="1">
      <c r="A20" s="3"/>
      <c r="B20" s="4"/>
      <c r="C20" s="3"/>
      <c r="D20" s="3"/>
      <c r="E20" s="3"/>
      <c r="F20" s="5"/>
      <c r="G20" s="5"/>
      <c r="H20" s="5"/>
      <c r="I20" s="9"/>
      <c r="J20" s="9"/>
      <c r="K20" s="10" t="str">
        <f>IF(COUNTA(A20:J20)=0,"",IF(OR(LEN($B$4)&lt;&gt;3,LEN(E20)&lt;&gt;3,E20&lt;&gt;$B$4),"Currency mismatch",IF(AND(A20&lt;&gt;"",ISNUMBER(B20),B20&gt;=1,B20&lt;=2958465,IF(ISNUMBER(B20),B20=INT(B20),FALSE),C20&lt;&gt;"",OR(D20="Long",D20="Short"),ISNUMBER(F20),ISNUMBER(G20),ISNUMBER(H20),H20&gt;0,ISNUMBER(I20),I20&gt;=0),IF(AND(ISNUMBER(J20),J20&gt;0),"Complete","Complete; R unavailable"),"Incomplete or invalid")))</f>
        <v/>
      </c>
      <c r="L20" s="6" t="str">
        <f>IF(OR(K20="Complete",K20="Complete; R unavailable"),(G20-F20)*H20*IF(D20="Long",1,-1),"")</f>
        <v/>
      </c>
      <c r="M20" s="6" t="str">
        <f>IF(ISNUMBER(L20),L20-I20,"")</f>
        <v/>
      </c>
      <c r="N20" s="7" t="str">
        <f>IF(K20="Complete",M20/J20,"")</f>
        <v/>
      </c>
      <c r="O20" s="7" t="str">
        <f>IF(ISNUMBER(N20),SUM($N$19:N20)/COUNT($N$19:N20),"")</f>
        <v/>
      </c>
    </row>
    <row r="21" ht="24" customHeight="1">
      <c r="A21" s="3"/>
      <c r="B21" s="4"/>
      <c r="C21" s="3"/>
      <c r="D21" s="3"/>
      <c r="E21" s="3"/>
      <c r="F21" s="5"/>
      <c r="G21" s="5"/>
      <c r="H21" s="5"/>
      <c r="I21" s="9"/>
      <c r="J21" s="9"/>
      <c r="K21" s="10" t="str">
        <f>IF(COUNTA(A21:J21)=0,"",IF(OR(LEN($B$4)&lt;&gt;3,LEN(E21)&lt;&gt;3,E21&lt;&gt;$B$4),"Currency mismatch",IF(AND(A21&lt;&gt;"",ISNUMBER(B21),B21&gt;=1,B21&lt;=2958465,IF(ISNUMBER(B21),B21=INT(B21),FALSE),C21&lt;&gt;"",OR(D21="Long",D21="Short"),ISNUMBER(F21),ISNUMBER(G21),ISNUMBER(H21),H21&gt;0,ISNUMBER(I21),I21&gt;=0),IF(AND(ISNUMBER(J21),J21&gt;0),"Complete","Complete; R unavailable"),"Incomplete or invalid")))</f>
        <v/>
      </c>
      <c r="L21" s="6" t="str">
        <f>IF(OR(K21="Complete",K21="Complete; R unavailable"),(G21-F21)*H21*IF(D21="Long",1,-1),"")</f>
        <v/>
      </c>
      <c r="M21" s="6" t="str">
        <f>IF(ISNUMBER(L21),L21-I21,"")</f>
        <v/>
      </c>
      <c r="N21" s="7" t="str">
        <f>IF(K21="Complete",M21/J21,"")</f>
        <v/>
      </c>
      <c r="O21" s="7" t="str">
        <f>IF(ISNUMBER(N21),SUM($N$19:N21)/COUNT($N$19:N21),"")</f>
        <v/>
      </c>
    </row>
    <row r="22" ht="24" customHeight="1">
      <c r="A22" s="3"/>
      <c r="B22" s="4"/>
      <c r="C22" s="3"/>
      <c r="D22" s="3"/>
      <c r="E22" s="3"/>
      <c r="F22" s="5"/>
      <c r="G22" s="5"/>
      <c r="H22" s="5"/>
      <c r="I22" s="9"/>
      <c r="J22" s="9"/>
      <c r="K22" s="10" t="str">
        <f>IF(COUNTA(A22:J22)=0,"",IF(OR(LEN($B$4)&lt;&gt;3,LEN(E22)&lt;&gt;3,E22&lt;&gt;$B$4),"Currency mismatch",IF(AND(A22&lt;&gt;"",ISNUMBER(B22),B22&gt;=1,B22&lt;=2958465,IF(ISNUMBER(B22),B22=INT(B22),FALSE),C22&lt;&gt;"",OR(D22="Long",D22="Short"),ISNUMBER(F22),ISNUMBER(G22),ISNUMBER(H22),H22&gt;0,ISNUMBER(I22),I22&gt;=0),IF(AND(ISNUMBER(J22),J22&gt;0),"Complete","Complete; R unavailable"),"Incomplete or invalid")))</f>
        <v/>
      </c>
      <c r="L22" s="6" t="str">
        <f>IF(OR(K22="Complete",K22="Complete; R unavailable"),(G22-F22)*H22*IF(D22="Long",1,-1),"")</f>
        <v/>
      </c>
      <c r="M22" s="6" t="str">
        <f>IF(ISNUMBER(L22),L22-I22,"")</f>
        <v/>
      </c>
      <c r="N22" s="7" t="str">
        <f>IF(K22="Complete",M22/J22,"")</f>
        <v/>
      </c>
      <c r="O22" s="7" t="str">
        <f>IF(ISNUMBER(N22),SUM($N$19:N22)/COUNT($N$19:N22),"")</f>
        <v/>
      </c>
    </row>
    <row r="23" ht="24" customHeight="1">
      <c r="A23" s="3"/>
      <c r="B23" s="4"/>
      <c r="C23" s="3"/>
      <c r="D23" s="3"/>
      <c r="E23" s="3"/>
      <c r="F23" s="5"/>
      <c r="G23" s="5"/>
      <c r="H23" s="5"/>
      <c r="I23" s="9"/>
      <c r="J23" s="9"/>
      <c r="K23" s="10" t="str">
        <f>IF(COUNTA(A23:J23)=0,"",IF(OR(LEN($B$4)&lt;&gt;3,LEN(E23)&lt;&gt;3,E23&lt;&gt;$B$4),"Currency mismatch",IF(AND(A23&lt;&gt;"",ISNUMBER(B23),B23&gt;=1,B23&lt;=2958465,IF(ISNUMBER(B23),B23=INT(B23),FALSE),C23&lt;&gt;"",OR(D23="Long",D23="Short"),ISNUMBER(F23),ISNUMBER(G23),ISNUMBER(H23),H23&gt;0,ISNUMBER(I23),I23&gt;=0),IF(AND(ISNUMBER(J23),J23&gt;0),"Complete","Complete; R unavailable"),"Incomplete or invalid")))</f>
        <v/>
      </c>
      <c r="L23" s="6" t="str">
        <f>IF(OR(K23="Complete",K23="Complete; R unavailable"),(G23-F23)*H23*IF(D23="Long",1,-1),"")</f>
        <v/>
      </c>
      <c r="M23" s="6" t="str">
        <f>IF(ISNUMBER(L23),L23-I23,"")</f>
        <v/>
      </c>
      <c r="N23" s="7" t="str">
        <f>IF(K23="Complete",M23/J23,"")</f>
        <v/>
      </c>
      <c r="O23" s="7" t="str">
        <f>IF(ISNUMBER(N23),SUM($N$19:N23)/COUNT($N$19:N23),"")</f>
        <v/>
      </c>
    </row>
    <row r="24" ht="24" customHeight="1">
      <c r="A24" s="3"/>
      <c r="B24" s="4"/>
      <c r="C24" s="3"/>
      <c r="D24" s="3"/>
      <c r="E24" s="3"/>
      <c r="F24" s="5"/>
      <c r="G24" s="5"/>
      <c r="H24" s="5"/>
      <c r="I24" s="9"/>
      <c r="J24" s="9"/>
      <c r="K24" s="10" t="str">
        <f>IF(COUNTA(A24:J24)=0,"",IF(OR(LEN($B$4)&lt;&gt;3,LEN(E24)&lt;&gt;3,E24&lt;&gt;$B$4),"Currency mismatch",IF(AND(A24&lt;&gt;"",ISNUMBER(B24),B24&gt;=1,B24&lt;=2958465,IF(ISNUMBER(B24),B24=INT(B24),FALSE),C24&lt;&gt;"",OR(D24="Long",D24="Short"),ISNUMBER(F24),ISNUMBER(G24),ISNUMBER(H24),H24&gt;0,ISNUMBER(I24),I24&gt;=0),IF(AND(ISNUMBER(J24),J24&gt;0),"Complete","Complete; R unavailable"),"Incomplete or invalid")))</f>
        <v/>
      </c>
      <c r="L24" s="6" t="str">
        <f>IF(OR(K24="Complete",K24="Complete; R unavailable"),(G24-F24)*H24*IF(D24="Long",1,-1),"")</f>
        <v/>
      </c>
      <c r="M24" s="6" t="str">
        <f>IF(ISNUMBER(L24),L24-I24,"")</f>
        <v/>
      </c>
      <c r="N24" s="7" t="str">
        <f>IF(K24="Complete",M24/J24,"")</f>
        <v/>
      </c>
      <c r="O24" s="7" t="str">
        <f>IF(ISNUMBER(N24),SUM($N$19:N24)/COUNT($N$19:N24),"")</f>
        <v/>
      </c>
    </row>
    <row r="25" ht="24" customHeight="1">
      <c r="A25" s="3"/>
      <c r="B25" s="4"/>
      <c r="C25" s="3"/>
      <c r="D25" s="3"/>
      <c r="E25" s="3"/>
      <c r="F25" s="5"/>
      <c r="G25" s="5"/>
      <c r="H25" s="5"/>
      <c r="I25" s="9"/>
      <c r="J25" s="9"/>
      <c r="K25" s="10" t="str">
        <f>IF(COUNTA(A25:J25)=0,"",IF(OR(LEN($B$4)&lt;&gt;3,LEN(E25)&lt;&gt;3,E25&lt;&gt;$B$4),"Currency mismatch",IF(AND(A25&lt;&gt;"",ISNUMBER(B25),B25&gt;=1,B25&lt;=2958465,IF(ISNUMBER(B25),B25=INT(B25),FALSE),C25&lt;&gt;"",OR(D25="Long",D25="Short"),ISNUMBER(F25),ISNUMBER(G25),ISNUMBER(H25),H25&gt;0,ISNUMBER(I25),I25&gt;=0),IF(AND(ISNUMBER(J25),J25&gt;0),"Complete","Complete; R unavailable"),"Incomplete or invalid")))</f>
        <v/>
      </c>
      <c r="L25" s="6" t="str">
        <f>IF(OR(K25="Complete",K25="Complete; R unavailable"),(G25-F25)*H25*IF(D25="Long",1,-1),"")</f>
        <v/>
      </c>
      <c r="M25" s="6" t="str">
        <f>IF(ISNUMBER(L25),L25-I25,"")</f>
        <v/>
      </c>
      <c r="N25" s="7" t="str">
        <f>IF(K25="Complete",M25/J25,"")</f>
        <v/>
      </c>
      <c r="O25" s="7" t="str">
        <f>IF(ISNUMBER(N25),SUM($N$19:N25)/COUNT($N$19:N25),"")</f>
        <v/>
      </c>
    </row>
    <row r="26" ht="24" customHeight="1">
      <c r="A26" s="3"/>
      <c r="B26" s="4"/>
      <c r="C26" s="3"/>
      <c r="D26" s="3"/>
      <c r="E26" s="3"/>
      <c r="F26" s="5"/>
      <c r="G26" s="5"/>
      <c r="H26" s="5"/>
      <c r="I26" s="9"/>
      <c r="J26" s="9"/>
      <c r="K26" s="10" t="str">
        <f>IF(COUNTA(A26:J26)=0,"",IF(OR(LEN($B$4)&lt;&gt;3,LEN(E26)&lt;&gt;3,E26&lt;&gt;$B$4),"Currency mismatch",IF(AND(A26&lt;&gt;"",ISNUMBER(B26),B26&gt;=1,B26&lt;=2958465,IF(ISNUMBER(B26),B26=INT(B26),FALSE),C26&lt;&gt;"",OR(D26="Long",D26="Short"),ISNUMBER(F26),ISNUMBER(G26),ISNUMBER(H26),H26&gt;0,ISNUMBER(I26),I26&gt;=0),IF(AND(ISNUMBER(J26),J26&gt;0),"Complete","Complete; R unavailable"),"Incomplete or invalid")))</f>
        <v/>
      </c>
      <c r="L26" s="6" t="str">
        <f>IF(OR(K26="Complete",K26="Complete; R unavailable"),(G26-F26)*H26*IF(D26="Long",1,-1),"")</f>
        <v/>
      </c>
      <c r="M26" s="6" t="str">
        <f>IF(ISNUMBER(L26),L26-I26,"")</f>
        <v/>
      </c>
      <c r="N26" s="7" t="str">
        <f>IF(K26="Complete",M26/J26,"")</f>
        <v/>
      </c>
      <c r="O26" s="7" t="str">
        <f>IF(ISNUMBER(N26),SUM($N$19:N26)/COUNT($N$19:N26),"")</f>
        <v/>
      </c>
    </row>
    <row r="27" ht="24" customHeight="1">
      <c r="A27" s="3"/>
      <c r="B27" s="4"/>
      <c r="C27" s="3"/>
      <c r="D27" s="3"/>
      <c r="E27" s="3"/>
      <c r="F27" s="5"/>
      <c r="G27" s="5"/>
      <c r="H27" s="5"/>
      <c r="I27" s="9"/>
      <c r="J27" s="9"/>
      <c r="K27" s="10" t="str">
        <f>IF(COUNTA(A27:J27)=0,"",IF(OR(LEN($B$4)&lt;&gt;3,LEN(E27)&lt;&gt;3,E27&lt;&gt;$B$4),"Currency mismatch",IF(AND(A27&lt;&gt;"",ISNUMBER(B27),B27&gt;=1,B27&lt;=2958465,IF(ISNUMBER(B27),B27=INT(B27),FALSE),C27&lt;&gt;"",OR(D27="Long",D27="Short"),ISNUMBER(F27),ISNUMBER(G27),ISNUMBER(H27),H27&gt;0,ISNUMBER(I27),I27&gt;=0),IF(AND(ISNUMBER(J27),J27&gt;0),"Complete","Complete; R unavailable"),"Incomplete or invalid")))</f>
        <v/>
      </c>
      <c r="L27" s="6" t="str">
        <f>IF(OR(K27="Complete",K27="Complete; R unavailable"),(G27-F27)*H27*IF(D27="Long",1,-1),"")</f>
        <v/>
      </c>
      <c r="M27" s="6" t="str">
        <f>IF(ISNUMBER(L27),L27-I27,"")</f>
        <v/>
      </c>
      <c r="N27" s="7" t="str">
        <f>IF(K27="Complete",M27/J27,"")</f>
        <v/>
      </c>
      <c r="O27" s="7" t="str">
        <f>IF(ISNUMBER(N27),SUM($N$19:N27)/COUNT($N$19:N27),"")</f>
        <v/>
      </c>
    </row>
    <row r="28" ht="24" customHeight="1">
      <c r="A28" s="3"/>
      <c r="B28" s="4"/>
      <c r="C28" s="3"/>
      <c r="D28" s="3"/>
      <c r="E28" s="3"/>
      <c r="F28" s="5"/>
      <c r="G28" s="5"/>
      <c r="H28" s="5"/>
      <c r="I28" s="9"/>
      <c r="J28" s="9"/>
      <c r="K28" s="10" t="str">
        <f>IF(COUNTA(A28:J28)=0,"",IF(OR(LEN($B$4)&lt;&gt;3,LEN(E28)&lt;&gt;3,E28&lt;&gt;$B$4),"Currency mismatch",IF(AND(A28&lt;&gt;"",ISNUMBER(B28),B28&gt;=1,B28&lt;=2958465,IF(ISNUMBER(B28),B28=INT(B28),FALSE),C28&lt;&gt;"",OR(D28="Long",D28="Short"),ISNUMBER(F28),ISNUMBER(G28),ISNUMBER(H28),H28&gt;0,ISNUMBER(I28),I28&gt;=0),IF(AND(ISNUMBER(J28),J28&gt;0),"Complete","Complete; R unavailable"),"Incomplete or invalid")))</f>
        <v/>
      </c>
      <c r="L28" s="6" t="str">
        <f>IF(OR(K28="Complete",K28="Complete; R unavailable"),(G28-F28)*H28*IF(D28="Long",1,-1),"")</f>
        <v/>
      </c>
      <c r="M28" s="6" t="str">
        <f>IF(ISNUMBER(L28),L28-I28,"")</f>
        <v/>
      </c>
      <c r="N28" s="7" t="str">
        <f>IF(K28="Complete",M28/J28,"")</f>
        <v/>
      </c>
      <c r="O28" s="7" t="str">
        <f>IF(ISNUMBER(N28),SUM($N$19:N28)/COUNT($N$19:N28),"")</f>
        <v/>
      </c>
    </row>
    <row r="29" ht="24" customHeight="1">
      <c r="A29" s="3"/>
      <c r="B29" s="4"/>
      <c r="C29" s="3"/>
      <c r="D29" s="3"/>
      <c r="E29" s="3"/>
      <c r="F29" s="5"/>
      <c r="G29" s="5"/>
      <c r="H29" s="5"/>
      <c r="I29" s="9"/>
      <c r="J29" s="9"/>
      <c r="K29" s="10" t="str">
        <f>IF(COUNTA(A29:J29)=0,"",IF(OR(LEN($B$4)&lt;&gt;3,LEN(E29)&lt;&gt;3,E29&lt;&gt;$B$4),"Currency mismatch",IF(AND(A29&lt;&gt;"",ISNUMBER(B29),B29&gt;=1,B29&lt;=2958465,IF(ISNUMBER(B29),B29=INT(B29),FALSE),C29&lt;&gt;"",OR(D29="Long",D29="Short"),ISNUMBER(F29),ISNUMBER(G29),ISNUMBER(H29),H29&gt;0,ISNUMBER(I29),I29&gt;=0),IF(AND(ISNUMBER(J29),J29&gt;0),"Complete","Complete; R unavailable"),"Incomplete or invalid")))</f>
        <v/>
      </c>
      <c r="L29" s="6" t="str">
        <f>IF(OR(K29="Complete",K29="Complete; R unavailable"),(G29-F29)*H29*IF(D29="Long",1,-1),"")</f>
        <v/>
      </c>
      <c r="M29" s="6" t="str">
        <f>IF(ISNUMBER(L29),L29-I29,"")</f>
        <v/>
      </c>
      <c r="N29" s="7" t="str">
        <f>IF(K29="Complete",M29/J29,"")</f>
        <v/>
      </c>
      <c r="O29" s="7" t="str">
        <f>IF(ISNUMBER(N29),SUM($N$19:N29)/COUNT($N$19:N29),"")</f>
        <v/>
      </c>
    </row>
    <row r="30" ht="24" customHeight="1">
      <c r="A30" s="3"/>
      <c r="B30" s="4"/>
      <c r="C30" s="3"/>
      <c r="D30" s="3"/>
      <c r="E30" s="3"/>
      <c r="F30" s="5"/>
      <c r="G30" s="5"/>
      <c r="H30" s="5"/>
      <c r="I30" s="9"/>
      <c r="J30" s="9"/>
      <c r="K30" s="10" t="str">
        <f>IF(COUNTA(A30:J30)=0,"",IF(OR(LEN($B$4)&lt;&gt;3,LEN(E30)&lt;&gt;3,E30&lt;&gt;$B$4),"Currency mismatch",IF(AND(A30&lt;&gt;"",ISNUMBER(B30),B30&gt;=1,B30&lt;=2958465,IF(ISNUMBER(B30),B30=INT(B30),FALSE),C30&lt;&gt;"",OR(D30="Long",D30="Short"),ISNUMBER(F30),ISNUMBER(G30),ISNUMBER(H30),H30&gt;0,ISNUMBER(I30),I30&gt;=0),IF(AND(ISNUMBER(J30),J30&gt;0),"Complete","Complete; R unavailable"),"Incomplete or invalid")))</f>
        <v/>
      </c>
      <c r="L30" s="6" t="str">
        <f>IF(OR(K30="Complete",K30="Complete; R unavailable"),(G30-F30)*H30*IF(D30="Long",1,-1),"")</f>
        <v/>
      </c>
      <c r="M30" s="6" t="str">
        <f>IF(ISNUMBER(L30),L30-I30,"")</f>
        <v/>
      </c>
      <c r="N30" s="7" t="str">
        <f>IF(K30="Complete",M30/J30,"")</f>
        <v/>
      </c>
      <c r="O30" s="7" t="str">
        <f>IF(ISNUMBER(N30),SUM($N$19:N30)/COUNT($N$19:N30),"")</f>
        <v/>
      </c>
    </row>
    <row r="31" ht="24" customHeight="1">
      <c r="A31" s="3"/>
      <c r="B31" s="4"/>
      <c r="C31" s="3"/>
      <c r="D31" s="3"/>
      <c r="E31" s="3"/>
      <c r="F31" s="5"/>
      <c r="G31" s="5"/>
      <c r="H31" s="5"/>
      <c r="I31" s="9"/>
      <c r="J31" s="9"/>
      <c r="K31" s="10" t="str">
        <f>IF(COUNTA(A31:J31)=0,"",IF(OR(LEN($B$4)&lt;&gt;3,LEN(E31)&lt;&gt;3,E31&lt;&gt;$B$4),"Currency mismatch",IF(AND(A31&lt;&gt;"",ISNUMBER(B31),B31&gt;=1,B31&lt;=2958465,IF(ISNUMBER(B31),B31=INT(B31),FALSE),C31&lt;&gt;"",OR(D31="Long",D31="Short"),ISNUMBER(F31),ISNUMBER(G31),ISNUMBER(H31),H31&gt;0,ISNUMBER(I31),I31&gt;=0),IF(AND(ISNUMBER(J31),J31&gt;0),"Complete","Complete; R unavailable"),"Incomplete or invalid")))</f>
        <v/>
      </c>
      <c r="L31" s="6" t="str">
        <f>IF(OR(K31="Complete",K31="Complete; R unavailable"),(G31-F31)*H31*IF(D31="Long",1,-1),"")</f>
        <v/>
      </c>
      <c r="M31" s="6" t="str">
        <f>IF(ISNUMBER(L31),L31-I31,"")</f>
        <v/>
      </c>
      <c r="N31" s="7" t="str">
        <f>IF(K31="Complete",M31/J31,"")</f>
        <v/>
      </c>
      <c r="O31" s="7" t="str">
        <f>IF(ISNUMBER(N31),SUM($N$19:N31)/COUNT($N$19:N31),"")</f>
        <v/>
      </c>
    </row>
    <row r="32" ht="24" customHeight="1">
      <c r="A32" s="3"/>
      <c r="B32" s="4"/>
      <c r="C32" s="3"/>
      <c r="D32" s="3"/>
      <c r="E32" s="3"/>
      <c r="F32" s="5"/>
      <c r="G32" s="5"/>
      <c r="H32" s="5"/>
      <c r="I32" s="9"/>
      <c r="J32" s="9"/>
      <c r="K32" s="10" t="str">
        <f>IF(COUNTA(A32:J32)=0,"",IF(OR(LEN($B$4)&lt;&gt;3,LEN(E32)&lt;&gt;3,E32&lt;&gt;$B$4),"Currency mismatch",IF(AND(A32&lt;&gt;"",ISNUMBER(B32),B32&gt;=1,B32&lt;=2958465,IF(ISNUMBER(B32),B32=INT(B32),FALSE),C32&lt;&gt;"",OR(D32="Long",D32="Short"),ISNUMBER(F32),ISNUMBER(G32),ISNUMBER(H32),H32&gt;0,ISNUMBER(I32),I32&gt;=0),IF(AND(ISNUMBER(J32),J32&gt;0),"Complete","Complete; R unavailable"),"Incomplete or invalid")))</f>
        <v/>
      </c>
      <c r="L32" s="6" t="str">
        <f>IF(OR(K32="Complete",K32="Complete; R unavailable"),(G32-F32)*H32*IF(D32="Long",1,-1),"")</f>
        <v/>
      </c>
      <c r="M32" s="6" t="str">
        <f>IF(ISNUMBER(L32),L32-I32,"")</f>
        <v/>
      </c>
      <c r="N32" s="7" t="str">
        <f>IF(K32="Complete",M32/J32,"")</f>
        <v/>
      </c>
      <c r="O32" s="7" t="str">
        <f>IF(ISNUMBER(N32),SUM($N$19:N32)/COUNT($N$19:N32),"")</f>
        <v/>
      </c>
    </row>
    <row r="33" ht="24" customHeight="1">
      <c r="A33" s="3"/>
      <c r="B33" s="4"/>
      <c r="C33" s="3"/>
      <c r="D33" s="3"/>
      <c r="E33" s="3"/>
      <c r="F33" s="5"/>
      <c r="G33" s="5"/>
      <c r="H33" s="5"/>
      <c r="I33" s="9"/>
      <c r="J33" s="9"/>
      <c r="K33" s="10" t="str">
        <f>IF(COUNTA(A33:J33)=0,"",IF(OR(LEN($B$4)&lt;&gt;3,LEN(E33)&lt;&gt;3,E33&lt;&gt;$B$4),"Currency mismatch",IF(AND(A33&lt;&gt;"",ISNUMBER(B33),B33&gt;=1,B33&lt;=2958465,IF(ISNUMBER(B33),B33=INT(B33),FALSE),C33&lt;&gt;"",OR(D33="Long",D33="Short"),ISNUMBER(F33),ISNUMBER(G33),ISNUMBER(H33),H33&gt;0,ISNUMBER(I33),I33&gt;=0),IF(AND(ISNUMBER(J33),J33&gt;0),"Complete","Complete; R unavailable"),"Incomplete or invalid")))</f>
        <v/>
      </c>
      <c r="L33" s="6" t="str">
        <f>IF(OR(K33="Complete",K33="Complete; R unavailable"),(G33-F33)*H33*IF(D33="Long",1,-1),"")</f>
        <v/>
      </c>
      <c r="M33" s="6" t="str">
        <f>IF(ISNUMBER(L33),L33-I33,"")</f>
        <v/>
      </c>
      <c r="N33" s="7" t="str">
        <f>IF(K33="Complete",M33/J33,"")</f>
        <v/>
      </c>
      <c r="O33" s="7" t="str">
        <f>IF(ISNUMBER(N33),SUM($N$19:N33)/COUNT($N$19:N33),"")</f>
        <v/>
      </c>
    </row>
    <row r="34" ht="24" customHeight="1">
      <c r="A34" s="3"/>
      <c r="B34" s="4"/>
      <c r="C34" s="3"/>
      <c r="D34" s="3"/>
      <c r="E34" s="3"/>
      <c r="F34" s="5"/>
      <c r="G34" s="5"/>
      <c r="H34" s="5"/>
      <c r="I34" s="9"/>
      <c r="J34" s="9"/>
      <c r="K34" s="10" t="str">
        <f>IF(COUNTA(A34:J34)=0,"",IF(OR(LEN($B$4)&lt;&gt;3,LEN(E34)&lt;&gt;3,E34&lt;&gt;$B$4),"Currency mismatch",IF(AND(A34&lt;&gt;"",ISNUMBER(B34),B34&gt;=1,B34&lt;=2958465,IF(ISNUMBER(B34),B34=INT(B34),FALSE),C34&lt;&gt;"",OR(D34="Long",D34="Short"),ISNUMBER(F34),ISNUMBER(G34),ISNUMBER(H34),H34&gt;0,ISNUMBER(I34),I34&gt;=0),IF(AND(ISNUMBER(J34),J34&gt;0),"Complete","Complete; R unavailable"),"Incomplete or invalid")))</f>
        <v/>
      </c>
      <c r="L34" s="6" t="str">
        <f>IF(OR(K34="Complete",K34="Complete; R unavailable"),(G34-F34)*H34*IF(D34="Long",1,-1),"")</f>
        <v/>
      </c>
      <c r="M34" s="6" t="str">
        <f>IF(ISNUMBER(L34),L34-I34,"")</f>
        <v/>
      </c>
      <c r="N34" s="7" t="str">
        <f>IF(K34="Complete",M34/J34,"")</f>
        <v/>
      </c>
      <c r="O34" s="7" t="str">
        <f>IF(ISNUMBER(N34),SUM($N$19:N34)/COUNT($N$19:N34),"")</f>
        <v/>
      </c>
    </row>
    <row r="35" ht="24" customHeight="1">
      <c r="A35" s="3"/>
      <c r="B35" s="4"/>
      <c r="C35" s="3"/>
      <c r="D35" s="3"/>
      <c r="E35" s="3"/>
      <c r="F35" s="5"/>
      <c r="G35" s="5"/>
      <c r="H35" s="5"/>
      <c r="I35" s="9"/>
      <c r="J35" s="9"/>
      <c r="K35" s="10" t="str">
        <f>IF(COUNTA(A35:J35)=0,"",IF(OR(LEN($B$4)&lt;&gt;3,LEN(E35)&lt;&gt;3,E35&lt;&gt;$B$4),"Currency mismatch",IF(AND(A35&lt;&gt;"",ISNUMBER(B35),B35&gt;=1,B35&lt;=2958465,IF(ISNUMBER(B35),B35=INT(B35),FALSE),C35&lt;&gt;"",OR(D35="Long",D35="Short"),ISNUMBER(F35),ISNUMBER(G35),ISNUMBER(H35),H35&gt;0,ISNUMBER(I35),I35&gt;=0),IF(AND(ISNUMBER(J35),J35&gt;0),"Complete","Complete; R unavailable"),"Incomplete or invalid")))</f>
        <v/>
      </c>
      <c r="L35" s="6" t="str">
        <f>IF(OR(K35="Complete",K35="Complete; R unavailable"),(G35-F35)*H35*IF(D35="Long",1,-1),"")</f>
        <v/>
      </c>
      <c r="M35" s="6" t="str">
        <f>IF(ISNUMBER(L35),L35-I35,"")</f>
        <v/>
      </c>
      <c r="N35" s="7" t="str">
        <f>IF(K35="Complete",M35/J35,"")</f>
        <v/>
      </c>
      <c r="O35" s="7" t="str">
        <f>IF(ISNUMBER(N35),SUM($N$19:N35)/COUNT($N$19:N35),"")</f>
        <v/>
      </c>
    </row>
    <row r="36" ht="24" customHeight="1">
      <c r="A36" s="3"/>
      <c r="B36" s="4"/>
      <c r="C36" s="3"/>
      <c r="D36" s="3"/>
      <c r="E36" s="3"/>
      <c r="F36" s="5"/>
      <c r="G36" s="5"/>
      <c r="H36" s="5"/>
      <c r="I36" s="9"/>
      <c r="J36" s="9"/>
      <c r="K36" s="10" t="str">
        <f>IF(COUNTA(A36:J36)=0,"",IF(OR(LEN($B$4)&lt;&gt;3,LEN(E36)&lt;&gt;3,E36&lt;&gt;$B$4),"Currency mismatch",IF(AND(A36&lt;&gt;"",ISNUMBER(B36),B36&gt;=1,B36&lt;=2958465,IF(ISNUMBER(B36),B36=INT(B36),FALSE),C36&lt;&gt;"",OR(D36="Long",D36="Short"),ISNUMBER(F36),ISNUMBER(G36),ISNUMBER(H36),H36&gt;0,ISNUMBER(I36),I36&gt;=0),IF(AND(ISNUMBER(J36),J36&gt;0),"Complete","Complete; R unavailable"),"Incomplete or invalid")))</f>
        <v/>
      </c>
      <c r="L36" s="6" t="str">
        <f>IF(OR(K36="Complete",K36="Complete; R unavailable"),(G36-F36)*H36*IF(D36="Long",1,-1),"")</f>
        <v/>
      </c>
      <c r="M36" s="6" t="str">
        <f>IF(ISNUMBER(L36),L36-I36,"")</f>
        <v/>
      </c>
      <c r="N36" s="7" t="str">
        <f>IF(K36="Complete",M36/J36,"")</f>
        <v/>
      </c>
      <c r="O36" s="7" t="str">
        <f>IF(ISNUMBER(N36),SUM($N$19:N36)/COUNT($N$19:N36),"")</f>
        <v/>
      </c>
    </row>
    <row r="37" ht="24" customHeight="1">
      <c r="A37" s="3"/>
      <c r="B37" s="4"/>
      <c r="C37" s="3"/>
      <c r="D37" s="3"/>
      <c r="E37" s="3"/>
      <c r="F37" s="5"/>
      <c r="G37" s="5"/>
      <c r="H37" s="5"/>
      <c r="I37" s="9"/>
      <c r="J37" s="9"/>
      <c r="K37" s="10" t="str">
        <f>IF(COUNTA(A37:J37)=0,"",IF(OR(LEN($B$4)&lt;&gt;3,LEN(E37)&lt;&gt;3,E37&lt;&gt;$B$4),"Currency mismatch",IF(AND(A37&lt;&gt;"",ISNUMBER(B37),B37&gt;=1,B37&lt;=2958465,IF(ISNUMBER(B37),B37=INT(B37),FALSE),C37&lt;&gt;"",OR(D37="Long",D37="Short"),ISNUMBER(F37),ISNUMBER(G37),ISNUMBER(H37),H37&gt;0,ISNUMBER(I37),I37&gt;=0),IF(AND(ISNUMBER(J37),J37&gt;0),"Complete","Complete; R unavailable"),"Incomplete or invalid")))</f>
        <v/>
      </c>
      <c r="L37" s="6" t="str">
        <f>IF(OR(K37="Complete",K37="Complete; R unavailable"),(G37-F37)*H37*IF(D37="Long",1,-1),"")</f>
        <v/>
      </c>
      <c r="M37" s="6" t="str">
        <f>IF(ISNUMBER(L37),L37-I37,"")</f>
        <v/>
      </c>
      <c r="N37" s="7" t="str">
        <f>IF(K37="Complete",M37/J37,"")</f>
        <v/>
      </c>
      <c r="O37" s="7" t="str">
        <f>IF(ISNUMBER(N37),SUM($N$19:N37)/COUNT($N$19:N37),"")</f>
        <v/>
      </c>
    </row>
    <row r="38" ht="24" customHeight="1">
      <c r="A38" s="3"/>
      <c r="B38" s="4"/>
      <c r="C38" s="3"/>
      <c r="D38" s="3"/>
      <c r="E38" s="3"/>
      <c r="F38" s="5"/>
      <c r="G38" s="5"/>
      <c r="H38" s="5"/>
      <c r="I38" s="9"/>
      <c r="J38" s="9"/>
      <c r="K38" s="10" t="str">
        <f>IF(COUNTA(A38:J38)=0,"",IF(OR(LEN($B$4)&lt;&gt;3,LEN(E38)&lt;&gt;3,E38&lt;&gt;$B$4),"Currency mismatch",IF(AND(A38&lt;&gt;"",ISNUMBER(B38),B38&gt;=1,B38&lt;=2958465,IF(ISNUMBER(B38),B38=INT(B38),FALSE),C38&lt;&gt;"",OR(D38="Long",D38="Short"),ISNUMBER(F38),ISNUMBER(G38),ISNUMBER(H38),H38&gt;0,ISNUMBER(I38),I38&gt;=0),IF(AND(ISNUMBER(J38),J38&gt;0),"Complete","Complete; R unavailable"),"Incomplete or invalid")))</f>
        <v/>
      </c>
      <c r="L38" s="6" t="str">
        <f>IF(OR(K38="Complete",K38="Complete; R unavailable"),(G38-F38)*H38*IF(D38="Long",1,-1),"")</f>
        <v/>
      </c>
      <c r="M38" s="6" t="str">
        <f>IF(ISNUMBER(L38),L38-I38,"")</f>
        <v/>
      </c>
      <c r="N38" s="7" t="str">
        <f>IF(K38="Complete",M38/J38,"")</f>
        <v/>
      </c>
      <c r="O38" s="7" t="str">
        <f>IF(ISNUMBER(N38),SUM($N$19:N38)/COUNT($N$19:N38),"")</f>
        <v/>
      </c>
    </row>
    <row r="39" ht="24" customHeight="1">
      <c r="A39" s="3"/>
      <c r="B39" s="4"/>
      <c r="C39" s="3"/>
      <c r="D39" s="3"/>
      <c r="E39" s="3"/>
      <c r="F39" s="5"/>
      <c r="G39" s="5"/>
      <c r="H39" s="5"/>
      <c r="I39" s="9"/>
      <c r="J39" s="9"/>
      <c r="K39" s="10" t="str">
        <f>IF(COUNTA(A39:J39)=0,"",IF(OR(LEN($B$4)&lt;&gt;3,LEN(E39)&lt;&gt;3,E39&lt;&gt;$B$4),"Currency mismatch",IF(AND(A39&lt;&gt;"",ISNUMBER(B39),B39&gt;=1,B39&lt;=2958465,IF(ISNUMBER(B39),B39=INT(B39),FALSE),C39&lt;&gt;"",OR(D39="Long",D39="Short"),ISNUMBER(F39),ISNUMBER(G39),ISNUMBER(H39),H39&gt;0,ISNUMBER(I39),I39&gt;=0),IF(AND(ISNUMBER(J39),J39&gt;0),"Complete","Complete; R unavailable"),"Incomplete or invalid")))</f>
        <v/>
      </c>
      <c r="L39" s="6" t="str">
        <f>IF(OR(K39="Complete",K39="Complete; R unavailable"),(G39-F39)*H39*IF(D39="Long",1,-1),"")</f>
        <v/>
      </c>
      <c r="M39" s="6" t="str">
        <f>IF(ISNUMBER(L39),L39-I39,"")</f>
        <v/>
      </c>
      <c r="N39" s="7" t="str">
        <f>IF(K39="Complete",M39/J39,"")</f>
        <v/>
      </c>
      <c r="O39" s="7" t="str">
        <f>IF(ISNUMBER(N39),SUM($N$19:N39)/COUNT($N$19:N39),"")</f>
        <v/>
      </c>
    </row>
    <row r="40" ht="24" customHeight="1">
      <c r="A40" s="3"/>
      <c r="B40" s="4"/>
      <c r="C40" s="3"/>
      <c r="D40" s="3"/>
      <c r="E40" s="3"/>
      <c r="F40" s="5"/>
      <c r="G40" s="5"/>
      <c r="H40" s="5"/>
      <c r="I40" s="9"/>
      <c r="J40" s="9"/>
      <c r="K40" s="10" t="str">
        <f>IF(COUNTA(A40:J40)=0,"",IF(OR(LEN($B$4)&lt;&gt;3,LEN(E40)&lt;&gt;3,E40&lt;&gt;$B$4),"Currency mismatch",IF(AND(A40&lt;&gt;"",ISNUMBER(B40),B40&gt;=1,B40&lt;=2958465,IF(ISNUMBER(B40),B40=INT(B40),FALSE),C40&lt;&gt;"",OR(D40="Long",D40="Short"),ISNUMBER(F40),ISNUMBER(G40),ISNUMBER(H40),H40&gt;0,ISNUMBER(I40),I40&gt;=0),IF(AND(ISNUMBER(J40),J40&gt;0),"Complete","Complete; R unavailable"),"Incomplete or invalid")))</f>
        <v/>
      </c>
      <c r="L40" s="6" t="str">
        <f>IF(OR(K40="Complete",K40="Complete; R unavailable"),(G40-F40)*H40*IF(D40="Long",1,-1),"")</f>
        <v/>
      </c>
      <c r="M40" s="6" t="str">
        <f>IF(ISNUMBER(L40),L40-I40,"")</f>
        <v/>
      </c>
      <c r="N40" s="7" t="str">
        <f>IF(K40="Complete",M40/J40,"")</f>
        <v/>
      </c>
      <c r="O40" s="7" t="str">
        <f>IF(ISNUMBER(N40),SUM($N$19:N40)/COUNT($N$19:N40),"")</f>
        <v/>
      </c>
    </row>
    <row r="41" ht="24" customHeight="1">
      <c r="A41" s="3"/>
      <c r="B41" s="4"/>
      <c r="C41" s="3"/>
      <c r="D41" s="3"/>
      <c r="E41" s="3"/>
      <c r="F41" s="5"/>
      <c r="G41" s="5"/>
      <c r="H41" s="5"/>
      <c r="I41" s="9"/>
      <c r="J41" s="9"/>
      <c r="K41" s="10" t="str">
        <f>IF(COUNTA(A41:J41)=0,"",IF(OR(LEN($B$4)&lt;&gt;3,LEN(E41)&lt;&gt;3,E41&lt;&gt;$B$4),"Currency mismatch",IF(AND(A41&lt;&gt;"",ISNUMBER(B41),B41&gt;=1,B41&lt;=2958465,IF(ISNUMBER(B41),B41=INT(B41),FALSE),C41&lt;&gt;"",OR(D41="Long",D41="Short"),ISNUMBER(F41),ISNUMBER(G41),ISNUMBER(H41),H41&gt;0,ISNUMBER(I41),I41&gt;=0),IF(AND(ISNUMBER(J41),J41&gt;0),"Complete","Complete; R unavailable"),"Incomplete or invalid")))</f>
        <v/>
      </c>
      <c r="L41" s="6" t="str">
        <f>IF(OR(K41="Complete",K41="Complete; R unavailable"),(G41-F41)*H41*IF(D41="Long",1,-1),"")</f>
        <v/>
      </c>
      <c r="M41" s="6" t="str">
        <f>IF(ISNUMBER(L41),L41-I41,"")</f>
        <v/>
      </c>
      <c r="N41" s="7" t="str">
        <f>IF(K41="Complete",M41/J41,"")</f>
        <v/>
      </c>
      <c r="O41" s="7" t="str">
        <f>IF(ISNUMBER(N41),SUM($N$19:N41)/COUNT($N$19:N41),"")</f>
        <v/>
      </c>
    </row>
    <row r="42" ht="24" customHeight="1">
      <c r="A42" s="3"/>
      <c r="B42" s="4"/>
      <c r="C42" s="3"/>
      <c r="D42" s="3"/>
      <c r="E42" s="3"/>
      <c r="F42" s="5"/>
      <c r="G42" s="5"/>
      <c r="H42" s="5"/>
      <c r="I42" s="9"/>
      <c r="J42" s="9"/>
      <c r="K42" s="10" t="str">
        <f>IF(COUNTA(A42:J42)=0,"",IF(OR(LEN($B$4)&lt;&gt;3,LEN(E42)&lt;&gt;3,E42&lt;&gt;$B$4),"Currency mismatch",IF(AND(A42&lt;&gt;"",ISNUMBER(B42),B42&gt;=1,B42&lt;=2958465,IF(ISNUMBER(B42),B42=INT(B42),FALSE),C42&lt;&gt;"",OR(D42="Long",D42="Short"),ISNUMBER(F42),ISNUMBER(G42),ISNUMBER(H42),H42&gt;0,ISNUMBER(I42),I42&gt;=0),IF(AND(ISNUMBER(J42),J42&gt;0),"Complete","Complete; R unavailable"),"Incomplete or invalid")))</f>
        <v/>
      </c>
      <c r="L42" s="6" t="str">
        <f>IF(OR(K42="Complete",K42="Complete; R unavailable"),(G42-F42)*H42*IF(D42="Long",1,-1),"")</f>
        <v/>
      </c>
      <c r="M42" s="6" t="str">
        <f>IF(ISNUMBER(L42),L42-I42,"")</f>
        <v/>
      </c>
      <c r="N42" s="7" t="str">
        <f>IF(K42="Complete",M42/J42,"")</f>
        <v/>
      </c>
      <c r="O42" s="7" t="str">
        <f>IF(ISNUMBER(N42),SUM($N$19:N42)/COUNT($N$19:N42),"")</f>
        <v/>
      </c>
    </row>
    <row r="43" ht="24" customHeight="1">
      <c r="A43" s="3"/>
      <c r="B43" s="4"/>
      <c r="C43" s="3"/>
      <c r="D43" s="3"/>
      <c r="E43" s="3"/>
      <c r="F43" s="5"/>
      <c r="G43" s="5"/>
      <c r="H43" s="5"/>
      <c r="I43" s="9"/>
      <c r="J43" s="9"/>
      <c r="K43" s="10" t="str">
        <f>IF(COUNTA(A43:J43)=0,"",IF(OR(LEN($B$4)&lt;&gt;3,LEN(E43)&lt;&gt;3,E43&lt;&gt;$B$4),"Currency mismatch",IF(AND(A43&lt;&gt;"",ISNUMBER(B43),B43&gt;=1,B43&lt;=2958465,IF(ISNUMBER(B43),B43=INT(B43),FALSE),C43&lt;&gt;"",OR(D43="Long",D43="Short"),ISNUMBER(F43),ISNUMBER(G43),ISNUMBER(H43),H43&gt;0,ISNUMBER(I43),I43&gt;=0),IF(AND(ISNUMBER(J43),J43&gt;0),"Complete","Complete; R unavailable"),"Incomplete or invalid")))</f>
        <v/>
      </c>
      <c r="L43" s="6" t="str">
        <f>IF(OR(K43="Complete",K43="Complete; R unavailable"),(G43-F43)*H43*IF(D43="Long",1,-1),"")</f>
        <v/>
      </c>
      <c r="M43" s="6" t="str">
        <f>IF(ISNUMBER(L43),L43-I43,"")</f>
        <v/>
      </c>
      <c r="N43" s="7" t="str">
        <f>IF(K43="Complete",M43/J43,"")</f>
        <v/>
      </c>
      <c r="O43" s="7" t="str">
        <f>IF(ISNUMBER(N43),SUM($N$19:N43)/COUNT($N$19:N43),"")</f>
        <v/>
      </c>
    </row>
    <row r="44" ht="24" customHeight="1">
      <c r="A44" s="3"/>
      <c r="B44" s="4"/>
      <c r="C44" s="3"/>
      <c r="D44" s="3"/>
      <c r="E44" s="3"/>
      <c r="F44" s="5"/>
      <c r="G44" s="5"/>
      <c r="H44" s="5"/>
      <c r="I44" s="9"/>
      <c r="J44" s="9"/>
      <c r="K44" s="10" t="str">
        <f>IF(COUNTA(A44:J44)=0,"",IF(OR(LEN($B$4)&lt;&gt;3,LEN(E44)&lt;&gt;3,E44&lt;&gt;$B$4),"Currency mismatch",IF(AND(A44&lt;&gt;"",ISNUMBER(B44),B44&gt;=1,B44&lt;=2958465,IF(ISNUMBER(B44),B44=INT(B44),FALSE),C44&lt;&gt;"",OR(D44="Long",D44="Short"),ISNUMBER(F44),ISNUMBER(G44),ISNUMBER(H44),H44&gt;0,ISNUMBER(I44),I44&gt;=0),IF(AND(ISNUMBER(J44),J44&gt;0),"Complete","Complete; R unavailable"),"Incomplete or invalid")))</f>
        <v/>
      </c>
      <c r="L44" s="6" t="str">
        <f>IF(OR(K44="Complete",K44="Complete; R unavailable"),(G44-F44)*H44*IF(D44="Long",1,-1),"")</f>
        <v/>
      </c>
      <c r="M44" s="6" t="str">
        <f>IF(ISNUMBER(L44),L44-I44,"")</f>
        <v/>
      </c>
      <c r="N44" s="7" t="str">
        <f>IF(K44="Complete",M44/J44,"")</f>
        <v/>
      </c>
      <c r="O44" s="7" t="str">
        <f>IF(ISNUMBER(N44),SUM($N$19:N44)/COUNT($N$19:N44),"")</f>
        <v/>
      </c>
    </row>
    <row r="45" ht="24" customHeight="1">
      <c r="A45" s="3"/>
      <c r="B45" s="4"/>
      <c r="C45" s="3"/>
      <c r="D45" s="3"/>
      <c r="E45" s="3"/>
      <c r="F45" s="5"/>
      <c r="G45" s="5"/>
      <c r="H45" s="5"/>
      <c r="I45" s="9"/>
      <c r="J45" s="9"/>
      <c r="K45" s="10" t="str">
        <f>IF(COUNTA(A45:J45)=0,"",IF(OR(LEN($B$4)&lt;&gt;3,LEN(E45)&lt;&gt;3,E45&lt;&gt;$B$4),"Currency mismatch",IF(AND(A45&lt;&gt;"",ISNUMBER(B45),B45&gt;=1,B45&lt;=2958465,IF(ISNUMBER(B45),B45=INT(B45),FALSE),C45&lt;&gt;"",OR(D45="Long",D45="Short"),ISNUMBER(F45),ISNUMBER(G45),ISNUMBER(H45),H45&gt;0,ISNUMBER(I45),I45&gt;=0),IF(AND(ISNUMBER(J45),J45&gt;0),"Complete","Complete; R unavailable"),"Incomplete or invalid")))</f>
        <v/>
      </c>
      <c r="L45" s="6" t="str">
        <f>IF(OR(K45="Complete",K45="Complete; R unavailable"),(G45-F45)*H45*IF(D45="Long",1,-1),"")</f>
        <v/>
      </c>
      <c r="M45" s="6" t="str">
        <f>IF(ISNUMBER(L45),L45-I45,"")</f>
        <v/>
      </c>
      <c r="N45" s="7" t="str">
        <f>IF(K45="Complete",M45/J45,"")</f>
        <v/>
      </c>
      <c r="O45" s="7" t="str">
        <f>IF(ISNUMBER(N45),SUM($N$19:N45)/COUNT($N$19:N45),"")</f>
        <v/>
      </c>
    </row>
    <row r="46" ht="24" customHeight="1">
      <c r="A46" s="3"/>
      <c r="B46" s="4"/>
      <c r="C46" s="3"/>
      <c r="D46" s="3"/>
      <c r="E46" s="3"/>
      <c r="F46" s="5"/>
      <c r="G46" s="5"/>
      <c r="H46" s="5"/>
      <c r="I46" s="9"/>
      <c r="J46" s="9"/>
      <c r="K46" s="10" t="str">
        <f>IF(COUNTA(A46:J46)=0,"",IF(OR(LEN($B$4)&lt;&gt;3,LEN(E46)&lt;&gt;3,E46&lt;&gt;$B$4),"Currency mismatch",IF(AND(A46&lt;&gt;"",ISNUMBER(B46),B46&gt;=1,B46&lt;=2958465,IF(ISNUMBER(B46),B46=INT(B46),FALSE),C46&lt;&gt;"",OR(D46="Long",D46="Short"),ISNUMBER(F46),ISNUMBER(G46),ISNUMBER(H46),H46&gt;0,ISNUMBER(I46),I46&gt;=0),IF(AND(ISNUMBER(J46),J46&gt;0),"Complete","Complete; R unavailable"),"Incomplete or invalid")))</f>
        <v/>
      </c>
      <c r="L46" s="6" t="str">
        <f>IF(OR(K46="Complete",K46="Complete; R unavailable"),(G46-F46)*H46*IF(D46="Long",1,-1),"")</f>
        <v/>
      </c>
      <c r="M46" s="6" t="str">
        <f>IF(ISNUMBER(L46),L46-I46,"")</f>
        <v/>
      </c>
      <c r="N46" s="7" t="str">
        <f>IF(K46="Complete",M46/J46,"")</f>
        <v/>
      </c>
      <c r="O46" s="7" t="str">
        <f>IF(ISNUMBER(N46),SUM($N$19:N46)/COUNT($N$19:N46),"")</f>
        <v/>
      </c>
    </row>
    <row r="47" ht="24" customHeight="1">
      <c r="A47" s="3"/>
      <c r="B47" s="4"/>
      <c r="C47" s="3"/>
      <c r="D47" s="3"/>
      <c r="E47" s="3"/>
      <c r="F47" s="5"/>
      <c r="G47" s="5"/>
      <c r="H47" s="5"/>
      <c r="I47" s="9"/>
      <c r="J47" s="9"/>
      <c r="K47" s="10" t="str">
        <f>IF(COUNTA(A47:J47)=0,"",IF(OR(LEN($B$4)&lt;&gt;3,LEN(E47)&lt;&gt;3,E47&lt;&gt;$B$4),"Currency mismatch",IF(AND(A47&lt;&gt;"",ISNUMBER(B47),B47&gt;=1,B47&lt;=2958465,IF(ISNUMBER(B47),B47=INT(B47),FALSE),C47&lt;&gt;"",OR(D47="Long",D47="Short"),ISNUMBER(F47),ISNUMBER(G47),ISNUMBER(H47),H47&gt;0,ISNUMBER(I47),I47&gt;=0),IF(AND(ISNUMBER(J47),J47&gt;0),"Complete","Complete; R unavailable"),"Incomplete or invalid")))</f>
        <v/>
      </c>
      <c r="L47" s="6" t="str">
        <f>IF(OR(K47="Complete",K47="Complete; R unavailable"),(G47-F47)*H47*IF(D47="Long",1,-1),"")</f>
        <v/>
      </c>
      <c r="M47" s="6" t="str">
        <f>IF(ISNUMBER(L47),L47-I47,"")</f>
        <v/>
      </c>
      <c r="N47" s="7" t="str">
        <f>IF(K47="Complete",M47/J47,"")</f>
        <v/>
      </c>
      <c r="O47" s="7" t="str">
        <f>IF(ISNUMBER(N47),SUM($N$19:N47)/COUNT($N$19:N47),"")</f>
        <v/>
      </c>
    </row>
    <row r="48" ht="24" customHeight="1">
      <c r="A48" s="3"/>
      <c r="B48" s="4"/>
      <c r="C48" s="3"/>
      <c r="D48" s="3"/>
      <c r="E48" s="3"/>
      <c r="F48" s="5"/>
      <c r="G48" s="5"/>
      <c r="H48" s="5"/>
      <c r="I48" s="9"/>
      <c r="J48" s="9"/>
      <c r="K48" s="10" t="str">
        <f>IF(COUNTA(A48:J48)=0,"",IF(OR(LEN($B$4)&lt;&gt;3,LEN(E48)&lt;&gt;3,E48&lt;&gt;$B$4),"Currency mismatch",IF(AND(A48&lt;&gt;"",ISNUMBER(B48),B48&gt;=1,B48&lt;=2958465,IF(ISNUMBER(B48),B48=INT(B48),FALSE),C48&lt;&gt;"",OR(D48="Long",D48="Short"),ISNUMBER(F48),ISNUMBER(G48),ISNUMBER(H48),H48&gt;0,ISNUMBER(I48),I48&gt;=0),IF(AND(ISNUMBER(J48),J48&gt;0),"Complete","Complete; R unavailable"),"Incomplete or invalid")))</f>
        <v/>
      </c>
      <c r="L48" s="6" t="str">
        <f>IF(OR(K48="Complete",K48="Complete; R unavailable"),(G48-F48)*H48*IF(D48="Long",1,-1),"")</f>
        <v/>
      </c>
      <c r="M48" s="6" t="str">
        <f>IF(ISNUMBER(L48),L48-I48,"")</f>
        <v/>
      </c>
      <c r="N48" s="7" t="str">
        <f>IF(K48="Complete",M48/J48,"")</f>
        <v/>
      </c>
      <c r="O48" s="7" t="str">
        <f>IF(ISNUMBER(N48),SUM($N$19:N48)/COUNT($N$19:N48),"")</f>
        <v/>
      </c>
    </row>
    <row r="49" ht="24" customHeight="1">
      <c r="A49" s="3"/>
      <c r="B49" s="4"/>
      <c r="C49" s="3"/>
      <c r="D49" s="3"/>
      <c r="E49" s="3"/>
      <c r="F49" s="5"/>
      <c r="G49" s="5"/>
      <c r="H49" s="5"/>
      <c r="I49" s="9"/>
      <c r="J49" s="9"/>
      <c r="K49" s="10" t="str">
        <f>IF(COUNTA(A49:J49)=0,"",IF(OR(LEN($B$4)&lt;&gt;3,LEN(E49)&lt;&gt;3,E49&lt;&gt;$B$4),"Currency mismatch",IF(AND(A49&lt;&gt;"",ISNUMBER(B49),B49&gt;=1,B49&lt;=2958465,IF(ISNUMBER(B49),B49=INT(B49),FALSE),C49&lt;&gt;"",OR(D49="Long",D49="Short"),ISNUMBER(F49),ISNUMBER(G49),ISNUMBER(H49),H49&gt;0,ISNUMBER(I49),I49&gt;=0),IF(AND(ISNUMBER(J49),J49&gt;0),"Complete","Complete; R unavailable"),"Incomplete or invalid")))</f>
        <v/>
      </c>
      <c r="L49" s="6" t="str">
        <f>IF(OR(K49="Complete",K49="Complete; R unavailable"),(G49-F49)*H49*IF(D49="Long",1,-1),"")</f>
        <v/>
      </c>
      <c r="M49" s="6" t="str">
        <f>IF(ISNUMBER(L49),L49-I49,"")</f>
        <v/>
      </c>
      <c r="N49" s="7" t="str">
        <f>IF(K49="Complete",M49/J49,"")</f>
        <v/>
      </c>
      <c r="O49" s="7" t="str">
        <f>IF(ISNUMBER(N49),SUM($N$19:N49)/COUNT($N$19:N49),"")</f>
        <v/>
      </c>
    </row>
    <row r="50" ht="24" customHeight="1">
      <c r="A50" s="3"/>
      <c r="B50" s="4"/>
      <c r="C50" s="3"/>
      <c r="D50" s="3"/>
      <c r="E50" s="3"/>
      <c r="F50" s="5"/>
      <c r="G50" s="5"/>
      <c r="H50" s="5"/>
      <c r="I50" s="9"/>
      <c r="J50" s="9"/>
      <c r="K50" s="10" t="str">
        <f>IF(COUNTA(A50:J50)=0,"",IF(OR(LEN($B$4)&lt;&gt;3,LEN(E50)&lt;&gt;3,E50&lt;&gt;$B$4),"Currency mismatch",IF(AND(A50&lt;&gt;"",ISNUMBER(B50),B50&gt;=1,B50&lt;=2958465,IF(ISNUMBER(B50),B50=INT(B50),FALSE),C50&lt;&gt;"",OR(D50="Long",D50="Short"),ISNUMBER(F50),ISNUMBER(G50),ISNUMBER(H50),H50&gt;0,ISNUMBER(I50),I50&gt;=0),IF(AND(ISNUMBER(J50),J50&gt;0),"Complete","Complete; R unavailable"),"Incomplete or invalid")))</f>
        <v/>
      </c>
      <c r="L50" s="6" t="str">
        <f>IF(OR(K50="Complete",K50="Complete; R unavailable"),(G50-F50)*H50*IF(D50="Long",1,-1),"")</f>
        <v/>
      </c>
      <c r="M50" s="6" t="str">
        <f>IF(ISNUMBER(L50),L50-I50,"")</f>
        <v/>
      </c>
      <c r="N50" s="7" t="str">
        <f>IF(K50="Complete",M50/J50,"")</f>
        <v/>
      </c>
      <c r="O50" s="7" t="str">
        <f>IF(ISNUMBER(N50),SUM($N$19:N50)/COUNT($N$19:N50),"")</f>
        <v/>
      </c>
    </row>
    <row r="51" ht="24" customHeight="1">
      <c r="A51" s="3"/>
      <c r="B51" s="4"/>
      <c r="C51" s="3"/>
      <c r="D51" s="3"/>
      <c r="E51" s="3"/>
      <c r="F51" s="5"/>
      <c r="G51" s="5"/>
      <c r="H51" s="5"/>
      <c r="I51" s="9"/>
      <c r="J51" s="9"/>
      <c r="K51" s="10" t="str">
        <f>IF(COUNTA(A51:J51)=0,"",IF(OR(LEN($B$4)&lt;&gt;3,LEN(E51)&lt;&gt;3,E51&lt;&gt;$B$4),"Currency mismatch",IF(AND(A51&lt;&gt;"",ISNUMBER(B51),B51&gt;=1,B51&lt;=2958465,IF(ISNUMBER(B51),B51=INT(B51),FALSE),C51&lt;&gt;"",OR(D51="Long",D51="Short"),ISNUMBER(F51),ISNUMBER(G51),ISNUMBER(H51),H51&gt;0,ISNUMBER(I51),I51&gt;=0),IF(AND(ISNUMBER(J51),J51&gt;0),"Complete","Complete; R unavailable"),"Incomplete or invalid")))</f>
        <v/>
      </c>
      <c r="L51" s="6" t="str">
        <f>IF(OR(K51="Complete",K51="Complete; R unavailable"),(G51-F51)*H51*IF(D51="Long",1,-1),"")</f>
        <v/>
      </c>
      <c r="M51" s="6" t="str">
        <f>IF(ISNUMBER(L51),L51-I51,"")</f>
        <v/>
      </c>
      <c r="N51" s="7" t="str">
        <f>IF(K51="Complete",M51/J51,"")</f>
        <v/>
      </c>
      <c r="O51" s="7" t="str">
        <f>IF(ISNUMBER(N51),SUM($N$19:N51)/COUNT($N$19:N51),"")</f>
        <v/>
      </c>
    </row>
    <row r="52" ht="24" customHeight="1">
      <c r="A52" s="3"/>
      <c r="B52" s="4"/>
      <c r="C52" s="3"/>
      <c r="D52" s="3"/>
      <c r="E52" s="3"/>
      <c r="F52" s="5"/>
      <c r="G52" s="5"/>
      <c r="H52" s="5"/>
      <c r="I52" s="9"/>
      <c r="J52" s="9"/>
      <c r="K52" s="10" t="str">
        <f>IF(COUNTA(A52:J52)=0,"",IF(OR(LEN($B$4)&lt;&gt;3,LEN(E52)&lt;&gt;3,E52&lt;&gt;$B$4),"Currency mismatch",IF(AND(A52&lt;&gt;"",ISNUMBER(B52),B52&gt;=1,B52&lt;=2958465,IF(ISNUMBER(B52),B52=INT(B52),FALSE),C52&lt;&gt;"",OR(D52="Long",D52="Short"),ISNUMBER(F52),ISNUMBER(G52),ISNUMBER(H52),H52&gt;0,ISNUMBER(I52),I52&gt;=0),IF(AND(ISNUMBER(J52),J52&gt;0),"Complete","Complete; R unavailable"),"Incomplete or invalid")))</f>
        <v/>
      </c>
      <c r="L52" s="6" t="str">
        <f>IF(OR(K52="Complete",K52="Complete; R unavailable"),(G52-F52)*H52*IF(D52="Long",1,-1),"")</f>
        <v/>
      </c>
      <c r="M52" s="6" t="str">
        <f>IF(ISNUMBER(L52),L52-I52,"")</f>
        <v/>
      </c>
      <c r="N52" s="7" t="str">
        <f>IF(K52="Complete",M52/J52,"")</f>
        <v/>
      </c>
      <c r="O52" s="7" t="str">
        <f>IF(ISNUMBER(N52),SUM($N$19:N52)/COUNT($N$19:N52),"")</f>
        <v/>
      </c>
    </row>
    <row r="53" ht="24" customHeight="1">
      <c r="A53" s="3"/>
      <c r="B53" s="4"/>
      <c r="C53" s="3"/>
      <c r="D53" s="3"/>
      <c r="E53" s="3"/>
      <c r="F53" s="5"/>
      <c r="G53" s="5"/>
      <c r="H53" s="5"/>
      <c r="I53" s="9"/>
      <c r="J53" s="9"/>
      <c r="K53" s="10" t="str">
        <f>IF(COUNTA(A53:J53)=0,"",IF(OR(LEN($B$4)&lt;&gt;3,LEN(E53)&lt;&gt;3,E53&lt;&gt;$B$4),"Currency mismatch",IF(AND(A53&lt;&gt;"",ISNUMBER(B53),B53&gt;=1,B53&lt;=2958465,IF(ISNUMBER(B53),B53=INT(B53),FALSE),C53&lt;&gt;"",OR(D53="Long",D53="Short"),ISNUMBER(F53),ISNUMBER(G53),ISNUMBER(H53),H53&gt;0,ISNUMBER(I53),I53&gt;=0),IF(AND(ISNUMBER(J53),J53&gt;0),"Complete","Complete; R unavailable"),"Incomplete or invalid")))</f>
        <v/>
      </c>
      <c r="L53" s="6" t="str">
        <f>IF(OR(K53="Complete",K53="Complete; R unavailable"),(G53-F53)*H53*IF(D53="Long",1,-1),"")</f>
        <v/>
      </c>
      <c r="M53" s="6" t="str">
        <f>IF(ISNUMBER(L53),L53-I53,"")</f>
        <v/>
      </c>
      <c r="N53" s="7" t="str">
        <f>IF(K53="Complete",M53/J53,"")</f>
        <v/>
      </c>
      <c r="O53" s="7" t="str">
        <f>IF(ISNUMBER(N53),SUM($N$19:N53)/COUNT($N$19:N53),"")</f>
        <v/>
      </c>
    </row>
    <row r="54" ht="24" customHeight="1">
      <c r="A54" s="3"/>
      <c r="B54" s="4"/>
      <c r="C54" s="3"/>
      <c r="D54" s="3"/>
      <c r="E54" s="3"/>
      <c r="F54" s="5"/>
      <c r="G54" s="5"/>
      <c r="H54" s="5"/>
      <c r="I54" s="9"/>
      <c r="J54" s="9"/>
      <c r="K54" s="10" t="str">
        <f>IF(COUNTA(A54:J54)=0,"",IF(OR(LEN($B$4)&lt;&gt;3,LEN(E54)&lt;&gt;3,E54&lt;&gt;$B$4),"Currency mismatch",IF(AND(A54&lt;&gt;"",ISNUMBER(B54),B54&gt;=1,B54&lt;=2958465,IF(ISNUMBER(B54),B54=INT(B54),FALSE),C54&lt;&gt;"",OR(D54="Long",D54="Short"),ISNUMBER(F54),ISNUMBER(G54),ISNUMBER(H54),H54&gt;0,ISNUMBER(I54),I54&gt;=0),IF(AND(ISNUMBER(J54),J54&gt;0),"Complete","Complete; R unavailable"),"Incomplete or invalid")))</f>
        <v/>
      </c>
      <c r="L54" s="6" t="str">
        <f>IF(OR(K54="Complete",K54="Complete; R unavailable"),(G54-F54)*H54*IF(D54="Long",1,-1),"")</f>
        <v/>
      </c>
      <c r="M54" s="6" t="str">
        <f>IF(ISNUMBER(L54),L54-I54,"")</f>
        <v/>
      </c>
      <c r="N54" s="7" t="str">
        <f>IF(K54="Complete",M54/J54,"")</f>
        <v/>
      </c>
      <c r="O54" s="7" t="str">
        <f>IF(ISNUMBER(N54),SUM($N$19:N54)/COUNT($N$19:N54),"")</f>
        <v/>
      </c>
    </row>
    <row r="55" ht="24" customHeight="1">
      <c r="A55" s="3"/>
      <c r="B55" s="4"/>
      <c r="C55" s="3"/>
      <c r="D55" s="3"/>
      <c r="E55" s="3"/>
      <c r="F55" s="5"/>
      <c r="G55" s="5"/>
      <c r="H55" s="5"/>
      <c r="I55" s="9"/>
      <c r="J55" s="9"/>
      <c r="K55" s="10" t="str">
        <f>IF(COUNTA(A55:J55)=0,"",IF(OR(LEN($B$4)&lt;&gt;3,LEN(E55)&lt;&gt;3,E55&lt;&gt;$B$4),"Currency mismatch",IF(AND(A55&lt;&gt;"",ISNUMBER(B55),B55&gt;=1,B55&lt;=2958465,IF(ISNUMBER(B55),B55=INT(B55),FALSE),C55&lt;&gt;"",OR(D55="Long",D55="Short"),ISNUMBER(F55),ISNUMBER(G55),ISNUMBER(H55),H55&gt;0,ISNUMBER(I55),I55&gt;=0),IF(AND(ISNUMBER(J55),J55&gt;0),"Complete","Complete; R unavailable"),"Incomplete or invalid")))</f>
        <v/>
      </c>
      <c r="L55" s="6" t="str">
        <f>IF(OR(K55="Complete",K55="Complete; R unavailable"),(G55-F55)*H55*IF(D55="Long",1,-1),"")</f>
        <v/>
      </c>
      <c r="M55" s="6" t="str">
        <f>IF(ISNUMBER(L55),L55-I55,"")</f>
        <v/>
      </c>
      <c r="N55" s="7" t="str">
        <f>IF(K55="Complete",M55/J55,"")</f>
        <v/>
      </c>
      <c r="O55" s="7" t="str">
        <f>IF(ISNUMBER(N55),SUM($N$19:N55)/COUNT($N$19:N55),"")</f>
        <v/>
      </c>
    </row>
    <row r="56" ht="24" customHeight="1">
      <c r="A56" s="3"/>
      <c r="B56" s="4"/>
      <c r="C56" s="3"/>
      <c r="D56" s="3"/>
      <c r="E56" s="3"/>
      <c r="F56" s="5"/>
      <c r="G56" s="5"/>
      <c r="H56" s="5"/>
      <c r="I56" s="9"/>
      <c r="J56" s="9"/>
      <c r="K56" s="10" t="str">
        <f>IF(COUNTA(A56:J56)=0,"",IF(OR(LEN($B$4)&lt;&gt;3,LEN(E56)&lt;&gt;3,E56&lt;&gt;$B$4),"Currency mismatch",IF(AND(A56&lt;&gt;"",ISNUMBER(B56),B56&gt;=1,B56&lt;=2958465,IF(ISNUMBER(B56),B56=INT(B56),FALSE),C56&lt;&gt;"",OR(D56="Long",D56="Short"),ISNUMBER(F56),ISNUMBER(G56),ISNUMBER(H56),H56&gt;0,ISNUMBER(I56),I56&gt;=0),IF(AND(ISNUMBER(J56),J56&gt;0),"Complete","Complete; R unavailable"),"Incomplete or invalid")))</f>
        <v/>
      </c>
      <c r="L56" s="6" t="str">
        <f>IF(OR(K56="Complete",K56="Complete; R unavailable"),(G56-F56)*H56*IF(D56="Long",1,-1),"")</f>
        <v/>
      </c>
      <c r="M56" s="6" t="str">
        <f>IF(ISNUMBER(L56),L56-I56,"")</f>
        <v/>
      </c>
      <c r="N56" s="7" t="str">
        <f>IF(K56="Complete",M56/J56,"")</f>
        <v/>
      </c>
      <c r="O56" s="7" t="str">
        <f>IF(ISNUMBER(N56),SUM($N$19:N56)/COUNT($N$19:N56),"")</f>
        <v/>
      </c>
    </row>
    <row r="57" ht="24" customHeight="1">
      <c r="A57" s="3"/>
      <c r="B57" s="4"/>
      <c r="C57" s="3"/>
      <c r="D57" s="3"/>
      <c r="E57" s="3"/>
      <c r="F57" s="5"/>
      <c r="G57" s="5"/>
      <c r="H57" s="5"/>
      <c r="I57" s="9"/>
      <c r="J57" s="9"/>
      <c r="K57" s="10" t="str">
        <f>IF(COUNTA(A57:J57)=0,"",IF(OR(LEN($B$4)&lt;&gt;3,LEN(E57)&lt;&gt;3,E57&lt;&gt;$B$4),"Currency mismatch",IF(AND(A57&lt;&gt;"",ISNUMBER(B57),B57&gt;=1,B57&lt;=2958465,IF(ISNUMBER(B57),B57=INT(B57),FALSE),C57&lt;&gt;"",OR(D57="Long",D57="Short"),ISNUMBER(F57),ISNUMBER(G57),ISNUMBER(H57),H57&gt;0,ISNUMBER(I57),I57&gt;=0),IF(AND(ISNUMBER(J57),J57&gt;0),"Complete","Complete; R unavailable"),"Incomplete or invalid")))</f>
        <v/>
      </c>
      <c r="L57" s="6" t="str">
        <f>IF(OR(K57="Complete",K57="Complete; R unavailable"),(G57-F57)*H57*IF(D57="Long",1,-1),"")</f>
        <v/>
      </c>
      <c r="M57" s="6" t="str">
        <f>IF(ISNUMBER(L57),L57-I57,"")</f>
        <v/>
      </c>
      <c r="N57" s="7" t="str">
        <f>IF(K57="Complete",M57/J57,"")</f>
        <v/>
      </c>
      <c r="O57" s="7" t="str">
        <f>IF(ISNUMBER(N57),SUM($N$19:N57)/COUNT($N$19:N57),"")</f>
        <v/>
      </c>
    </row>
    <row r="58" ht="24" customHeight="1">
      <c r="A58" s="3"/>
      <c r="B58" s="4"/>
      <c r="C58" s="3"/>
      <c r="D58" s="3"/>
      <c r="E58" s="3"/>
      <c r="F58" s="5"/>
      <c r="G58" s="5"/>
      <c r="H58" s="5"/>
      <c r="I58" s="9"/>
      <c r="J58" s="9"/>
      <c r="K58" s="10" t="str">
        <f>IF(COUNTA(A58:J58)=0,"",IF(OR(LEN($B$4)&lt;&gt;3,LEN(E58)&lt;&gt;3,E58&lt;&gt;$B$4),"Currency mismatch",IF(AND(A58&lt;&gt;"",ISNUMBER(B58),B58&gt;=1,B58&lt;=2958465,IF(ISNUMBER(B58),B58=INT(B58),FALSE),C58&lt;&gt;"",OR(D58="Long",D58="Short"),ISNUMBER(F58),ISNUMBER(G58),ISNUMBER(H58),H58&gt;0,ISNUMBER(I58),I58&gt;=0),IF(AND(ISNUMBER(J58),J58&gt;0),"Complete","Complete; R unavailable"),"Incomplete or invalid")))</f>
        <v/>
      </c>
      <c r="L58" s="6" t="str">
        <f>IF(OR(K58="Complete",K58="Complete; R unavailable"),(G58-F58)*H58*IF(D58="Long",1,-1),"")</f>
        <v/>
      </c>
      <c r="M58" s="6" t="str">
        <f>IF(ISNUMBER(L58),L58-I58,"")</f>
        <v/>
      </c>
      <c r="N58" s="7" t="str">
        <f>IF(K58="Complete",M58/J58,"")</f>
        <v/>
      </c>
      <c r="O58" s="7" t="str">
        <f>IF(ISNUMBER(N58),SUM($N$19:N58)/COUNT($N$19:N58),"")</f>
        <v/>
      </c>
    </row>
    <row r="59" ht="24" customHeight="1">
      <c r="A59" s="3"/>
      <c r="B59" s="4"/>
      <c r="C59" s="3"/>
      <c r="D59" s="3"/>
      <c r="E59" s="3"/>
      <c r="F59" s="5"/>
      <c r="G59" s="5"/>
      <c r="H59" s="5"/>
      <c r="I59" s="9"/>
      <c r="J59" s="9"/>
      <c r="K59" s="10" t="str">
        <f>IF(COUNTA(A59:J59)=0,"",IF(OR(LEN($B$4)&lt;&gt;3,LEN(E59)&lt;&gt;3,E59&lt;&gt;$B$4),"Currency mismatch",IF(AND(A59&lt;&gt;"",ISNUMBER(B59),B59&gt;=1,B59&lt;=2958465,IF(ISNUMBER(B59),B59=INT(B59),FALSE),C59&lt;&gt;"",OR(D59="Long",D59="Short"),ISNUMBER(F59),ISNUMBER(G59),ISNUMBER(H59),H59&gt;0,ISNUMBER(I59),I59&gt;=0),IF(AND(ISNUMBER(J59),J59&gt;0),"Complete","Complete; R unavailable"),"Incomplete or invalid")))</f>
        <v/>
      </c>
      <c r="L59" s="6" t="str">
        <f>IF(OR(K59="Complete",K59="Complete; R unavailable"),(G59-F59)*H59*IF(D59="Long",1,-1),"")</f>
        <v/>
      </c>
      <c r="M59" s="6" t="str">
        <f>IF(ISNUMBER(L59),L59-I59,"")</f>
        <v/>
      </c>
      <c r="N59" s="7" t="str">
        <f>IF(K59="Complete",M59/J59,"")</f>
        <v/>
      </c>
      <c r="O59" s="7" t="str">
        <f>IF(ISNUMBER(N59),SUM($N$19:N59)/COUNT($N$19:N59),"")</f>
        <v/>
      </c>
    </row>
    <row r="60" ht="24" customHeight="1">
      <c r="A60" s="3"/>
      <c r="B60" s="4"/>
      <c r="C60" s="3"/>
      <c r="D60" s="3"/>
      <c r="E60" s="3"/>
      <c r="F60" s="5"/>
      <c r="G60" s="5"/>
      <c r="H60" s="5"/>
      <c r="I60" s="9"/>
      <c r="J60" s="9"/>
      <c r="K60" s="10" t="str">
        <f>IF(COUNTA(A60:J60)=0,"",IF(OR(LEN($B$4)&lt;&gt;3,LEN(E60)&lt;&gt;3,E60&lt;&gt;$B$4),"Currency mismatch",IF(AND(A60&lt;&gt;"",ISNUMBER(B60),B60&gt;=1,B60&lt;=2958465,IF(ISNUMBER(B60),B60=INT(B60),FALSE),C60&lt;&gt;"",OR(D60="Long",D60="Short"),ISNUMBER(F60),ISNUMBER(G60),ISNUMBER(H60),H60&gt;0,ISNUMBER(I60),I60&gt;=0),IF(AND(ISNUMBER(J60),J60&gt;0),"Complete","Complete; R unavailable"),"Incomplete or invalid")))</f>
        <v/>
      </c>
      <c r="L60" s="6" t="str">
        <f>IF(OR(K60="Complete",K60="Complete; R unavailable"),(G60-F60)*H60*IF(D60="Long",1,-1),"")</f>
        <v/>
      </c>
      <c r="M60" s="6" t="str">
        <f>IF(ISNUMBER(L60),L60-I60,"")</f>
        <v/>
      </c>
      <c r="N60" s="7" t="str">
        <f>IF(K60="Complete",M60/J60,"")</f>
        <v/>
      </c>
      <c r="O60" s="7" t="str">
        <f>IF(ISNUMBER(N60),SUM($N$19:N60)/COUNT($N$19:N60),"")</f>
        <v/>
      </c>
    </row>
    <row r="61" ht="24" customHeight="1">
      <c r="A61" s="3"/>
      <c r="B61" s="4"/>
      <c r="C61" s="3"/>
      <c r="D61" s="3"/>
      <c r="E61" s="3"/>
      <c r="F61" s="5"/>
      <c r="G61" s="5"/>
      <c r="H61" s="5"/>
      <c r="I61" s="9"/>
      <c r="J61" s="9"/>
      <c r="K61" s="10" t="str">
        <f>IF(COUNTA(A61:J61)=0,"",IF(OR(LEN($B$4)&lt;&gt;3,LEN(E61)&lt;&gt;3,E61&lt;&gt;$B$4),"Currency mismatch",IF(AND(A61&lt;&gt;"",ISNUMBER(B61),B61&gt;=1,B61&lt;=2958465,IF(ISNUMBER(B61),B61=INT(B61),FALSE),C61&lt;&gt;"",OR(D61="Long",D61="Short"),ISNUMBER(F61),ISNUMBER(G61),ISNUMBER(H61),H61&gt;0,ISNUMBER(I61),I61&gt;=0),IF(AND(ISNUMBER(J61),J61&gt;0),"Complete","Complete; R unavailable"),"Incomplete or invalid")))</f>
        <v/>
      </c>
      <c r="L61" s="6" t="str">
        <f>IF(OR(K61="Complete",K61="Complete; R unavailable"),(G61-F61)*H61*IF(D61="Long",1,-1),"")</f>
        <v/>
      </c>
      <c r="M61" s="6" t="str">
        <f>IF(ISNUMBER(L61),L61-I61,"")</f>
        <v/>
      </c>
      <c r="N61" s="7" t="str">
        <f>IF(K61="Complete",M61/J61,"")</f>
        <v/>
      </c>
      <c r="O61" s="7" t="str">
        <f>IF(ISNUMBER(N61),SUM($N$19:N61)/COUNT($N$19:N61),"")</f>
        <v/>
      </c>
    </row>
    <row r="62" ht="24" customHeight="1">
      <c r="A62" s="3"/>
      <c r="B62" s="4"/>
      <c r="C62" s="3"/>
      <c r="D62" s="3"/>
      <c r="E62" s="3"/>
      <c r="F62" s="5"/>
      <c r="G62" s="5"/>
      <c r="H62" s="5"/>
      <c r="I62" s="9"/>
      <c r="J62" s="9"/>
      <c r="K62" s="10" t="str">
        <f>IF(COUNTA(A62:J62)=0,"",IF(OR(LEN($B$4)&lt;&gt;3,LEN(E62)&lt;&gt;3,E62&lt;&gt;$B$4),"Currency mismatch",IF(AND(A62&lt;&gt;"",ISNUMBER(B62),B62&gt;=1,B62&lt;=2958465,IF(ISNUMBER(B62),B62=INT(B62),FALSE),C62&lt;&gt;"",OR(D62="Long",D62="Short"),ISNUMBER(F62),ISNUMBER(G62),ISNUMBER(H62),H62&gt;0,ISNUMBER(I62),I62&gt;=0),IF(AND(ISNUMBER(J62),J62&gt;0),"Complete","Complete; R unavailable"),"Incomplete or invalid")))</f>
        <v/>
      </c>
      <c r="L62" s="6" t="str">
        <f>IF(OR(K62="Complete",K62="Complete; R unavailable"),(G62-F62)*H62*IF(D62="Long",1,-1),"")</f>
        <v/>
      </c>
      <c r="M62" s="6" t="str">
        <f>IF(ISNUMBER(L62),L62-I62,"")</f>
        <v/>
      </c>
      <c r="N62" s="7" t="str">
        <f>IF(K62="Complete",M62/J62,"")</f>
        <v/>
      </c>
      <c r="O62" s="7" t="str">
        <f>IF(ISNUMBER(N62),SUM($N$19:N62)/COUNT($N$19:N62),"")</f>
        <v/>
      </c>
    </row>
    <row r="63" ht="24" customHeight="1">
      <c r="A63" s="3"/>
      <c r="B63" s="4"/>
      <c r="C63" s="3"/>
      <c r="D63" s="3"/>
      <c r="E63" s="3"/>
      <c r="F63" s="5"/>
      <c r="G63" s="5"/>
      <c r="H63" s="5"/>
      <c r="I63" s="9"/>
      <c r="J63" s="9"/>
      <c r="K63" s="10" t="str">
        <f>IF(COUNTA(A63:J63)=0,"",IF(OR(LEN($B$4)&lt;&gt;3,LEN(E63)&lt;&gt;3,E63&lt;&gt;$B$4),"Currency mismatch",IF(AND(A63&lt;&gt;"",ISNUMBER(B63),B63&gt;=1,B63&lt;=2958465,IF(ISNUMBER(B63),B63=INT(B63),FALSE),C63&lt;&gt;"",OR(D63="Long",D63="Short"),ISNUMBER(F63),ISNUMBER(G63),ISNUMBER(H63),H63&gt;0,ISNUMBER(I63),I63&gt;=0),IF(AND(ISNUMBER(J63),J63&gt;0),"Complete","Complete; R unavailable"),"Incomplete or invalid")))</f>
        <v/>
      </c>
      <c r="L63" s="6" t="str">
        <f>IF(OR(K63="Complete",K63="Complete; R unavailable"),(G63-F63)*H63*IF(D63="Long",1,-1),"")</f>
        <v/>
      </c>
      <c r="M63" s="6" t="str">
        <f>IF(ISNUMBER(L63),L63-I63,"")</f>
        <v/>
      </c>
      <c r="N63" s="7" t="str">
        <f>IF(K63="Complete",M63/J63,"")</f>
        <v/>
      </c>
      <c r="O63" s="7" t="str">
        <f>IF(ISNUMBER(N63),SUM($N$19:N63)/COUNT($N$19:N63),"")</f>
        <v/>
      </c>
    </row>
    <row r="64" ht="24" customHeight="1">
      <c r="A64" s="3"/>
      <c r="B64" s="4"/>
      <c r="C64" s="3"/>
      <c r="D64" s="3"/>
      <c r="E64" s="3"/>
      <c r="F64" s="5"/>
      <c r="G64" s="5"/>
      <c r="H64" s="5"/>
      <c r="I64" s="9"/>
      <c r="J64" s="9"/>
      <c r="K64" s="10" t="str">
        <f>IF(COUNTA(A64:J64)=0,"",IF(OR(LEN($B$4)&lt;&gt;3,LEN(E64)&lt;&gt;3,E64&lt;&gt;$B$4),"Currency mismatch",IF(AND(A64&lt;&gt;"",ISNUMBER(B64),B64&gt;=1,B64&lt;=2958465,IF(ISNUMBER(B64),B64=INT(B64),FALSE),C64&lt;&gt;"",OR(D64="Long",D64="Short"),ISNUMBER(F64),ISNUMBER(G64),ISNUMBER(H64),H64&gt;0,ISNUMBER(I64),I64&gt;=0),IF(AND(ISNUMBER(J64),J64&gt;0),"Complete","Complete; R unavailable"),"Incomplete or invalid")))</f>
        <v/>
      </c>
      <c r="L64" s="6" t="str">
        <f>IF(OR(K64="Complete",K64="Complete; R unavailable"),(G64-F64)*H64*IF(D64="Long",1,-1),"")</f>
        <v/>
      </c>
      <c r="M64" s="6" t="str">
        <f>IF(ISNUMBER(L64),L64-I64,"")</f>
        <v/>
      </c>
      <c r="N64" s="7" t="str">
        <f>IF(K64="Complete",M64/J64,"")</f>
        <v/>
      </c>
      <c r="O64" s="7" t="str">
        <f>IF(ISNUMBER(N64),SUM($N$19:N64)/COUNT($N$19:N64),"")</f>
        <v/>
      </c>
    </row>
    <row r="65" ht="24" customHeight="1">
      <c r="A65" s="3"/>
      <c r="B65" s="4"/>
      <c r="C65" s="3"/>
      <c r="D65" s="3"/>
      <c r="E65" s="3"/>
      <c r="F65" s="5"/>
      <c r="G65" s="5"/>
      <c r="H65" s="5"/>
      <c r="I65" s="9"/>
      <c r="J65" s="9"/>
      <c r="K65" s="10" t="str">
        <f>IF(COUNTA(A65:J65)=0,"",IF(OR(LEN($B$4)&lt;&gt;3,LEN(E65)&lt;&gt;3,E65&lt;&gt;$B$4),"Currency mismatch",IF(AND(A65&lt;&gt;"",ISNUMBER(B65),B65&gt;=1,B65&lt;=2958465,IF(ISNUMBER(B65),B65=INT(B65),FALSE),C65&lt;&gt;"",OR(D65="Long",D65="Short"),ISNUMBER(F65),ISNUMBER(G65),ISNUMBER(H65),H65&gt;0,ISNUMBER(I65),I65&gt;=0),IF(AND(ISNUMBER(J65),J65&gt;0),"Complete","Complete; R unavailable"),"Incomplete or invalid")))</f>
        <v/>
      </c>
      <c r="L65" s="6" t="str">
        <f>IF(OR(K65="Complete",K65="Complete; R unavailable"),(G65-F65)*H65*IF(D65="Long",1,-1),"")</f>
        <v/>
      </c>
      <c r="M65" s="6" t="str">
        <f>IF(ISNUMBER(L65),L65-I65,"")</f>
        <v/>
      </c>
      <c r="N65" s="7" t="str">
        <f>IF(K65="Complete",M65/J65,"")</f>
        <v/>
      </c>
      <c r="O65" s="7" t="str">
        <f>IF(ISNUMBER(N65),SUM($N$19:N65)/COUNT($N$19:N65),"")</f>
        <v/>
      </c>
    </row>
    <row r="66" ht="24" customHeight="1">
      <c r="A66" s="3"/>
      <c r="B66" s="4"/>
      <c r="C66" s="3"/>
      <c r="D66" s="3"/>
      <c r="E66" s="3"/>
      <c r="F66" s="5"/>
      <c r="G66" s="5"/>
      <c r="H66" s="5"/>
      <c r="I66" s="9"/>
      <c r="J66" s="9"/>
      <c r="K66" s="10" t="str">
        <f>IF(COUNTA(A66:J66)=0,"",IF(OR(LEN($B$4)&lt;&gt;3,LEN(E66)&lt;&gt;3,E66&lt;&gt;$B$4),"Currency mismatch",IF(AND(A66&lt;&gt;"",ISNUMBER(B66),B66&gt;=1,B66&lt;=2958465,IF(ISNUMBER(B66),B66=INT(B66),FALSE),C66&lt;&gt;"",OR(D66="Long",D66="Short"),ISNUMBER(F66),ISNUMBER(G66),ISNUMBER(H66),H66&gt;0,ISNUMBER(I66),I66&gt;=0),IF(AND(ISNUMBER(J66),J66&gt;0),"Complete","Complete; R unavailable"),"Incomplete or invalid")))</f>
        <v/>
      </c>
      <c r="L66" s="6" t="str">
        <f>IF(OR(K66="Complete",K66="Complete; R unavailable"),(G66-F66)*H66*IF(D66="Long",1,-1),"")</f>
        <v/>
      </c>
      <c r="M66" s="6" t="str">
        <f>IF(ISNUMBER(L66),L66-I66,"")</f>
        <v/>
      </c>
      <c r="N66" s="7" t="str">
        <f>IF(K66="Complete",M66/J66,"")</f>
        <v/>
      </c>
      <c r="O66" s="7" t="str">
        <f>IF(ISNUMBER(N66),SUM($N$19:N66)/COUNT($N$19:N66),"")</f>
        <v/>
      </c>
    </row>
    <row r="67" ht="24" customHeight="1">
      <c r="A67" s="3"/>
      <c r="B67" s="4"/>
      <c r="C67" s="3"/>
      <c r="D67" s="3"/>
      <c r="E67" s="3"/>
      <c r="F67" s="5"/>
      <c r="G67" s="5"/>
      <c r="H67" s="5"/>
      <c r="I67" s="9"/>
      <c r="J67" s="9"/>
      <c r="K67" s="10" t="str">
        <f>IF(COUNTA(A67:J67)=0,"",IF(OR(LEN($B$4)&lt;&gt;3,LEN(E67)&lt;&gt;3,E67&lt;&gt;$B$4),"Currency mismatch",IF(AND(A67&lt;&gt;"",ISNUMBER(B67),B67&gt;=1,B67&lt;=2958465,IF(ISNUMBER(B67),B67=INT(B67),FALSE),C67&lt;&gt;"",OR(D67="Long",D67="Short"),ISNUMBER(F67),ISNUMBER(G67),ISNUMBER(H67),H67&gt;0,ISNUMBER(I67),I67&gt;=0),IF(AND(ISNUMBER(J67),J67&gt;0),"Complete","Complete; R unavailable"),"Incomplete or invalid")))</f>
        <v/>
      </c>
      <c r="L67" s="6" t="str">
        <f>IF(OR(K67="Complete",K67="Complete; R unavailable"),(G67-F67)*H67*IF(D67="Long",1,-1),"")</f>
        <v/>
      </c>
      <c r="M67" s="6" t="str">
        <f>IF(ISNUMBER(L67),L67-I67,"")</f>
        <v/>
      </c>
      <c r="N67" s="7" t="str">
        <f>IF(K67="Complete",M67/J67,"")</f>
        <v/>
      </c>
      <c r="O67" s="7" t="str">
        <f>IF(ISNUMBER(N67),SUM($N$19:N67)/COUNT($N$19:N67),"")</f>
        <v/>
      </c>
    </row>
    <row r="68" ht="24" customHeight="1">
      <c r="A68" s="3"/>
      <c r="B68" s="4"/>
      <c r="C68" s="3"/>
      <c r="D68" s="3"/>
      <c r="E68" s="3"/>
      <c r="F68" s="5"/>
      <c r="G68" s="5"/>
      <c r="H68" s="5"/>
      <c r="I68" s="9"/>
      <c r="J68" s="9"/>
      <c r="K68" s="10" t="str">
        <f>IF(COUNTA(A68:J68)=0,"",IF(OR(LEN($B$4)&lt;&gt;3,LEN(E68)&lt;&gt;3,E68&lt;&gt;$B$4),"Currency mismatch",IF(AND(A68&lt;&gt;"",ISNUMBER(B68),B68&gt;=1,B68&lt;=2958465,IF(ISNUMBER(B68),B68=INT(B68),FALSE),C68&lt;&gt;"",OR(D68="Long",D68="Short"),ISNUMBER(F68),ISNUMBER(G68),ISNUMBER(H68),H68&gt;0,ISNUMBER(I68),I68&gt;=0),IF(AND(ISNUMBER(J68),J68&gt;0),"Complete","Complete; R unavailable"),"Incomplete or invalid")))</f>
        <v/>
      </c>
      <c r="L68" s="6" t="str">
        <f>IF(OR(K68="Complete",K68="Complete; R unavailable"),(G68-F68)*H68*IF(D68="Long",1,-1),"")</f>
        <v/>
      </c>
      <c r="M68" s="6" t="str">
        <f>IF(ISNUMBER(L68),L68-I68,"")</f>
        <v/>
      </c>
      <c r="N68" s="7" t="str">
        <f>IF(K68="Complete",M68/J68,"")</f>
        <v/>
      </c>
      <c r="O68" s="7" t="str">
        <f>IF(ISNUMBER(N68),SUM($N$19:N68)/COUNT($N$19:N68),"")</f>
        <v/>
      </c>
    </row>
    <row r="69" ht="24" customHeight="1">
      <c r="A69" s="3"/>
      <c r="B69" s="4"/>
      <c r="C69" s="3"/>
      <c r="D69" s="3"/>
      <c r="E69" s="3"/>
      <c r="F69" s="5"/>
      <c r="G69" s="5"/>
      <c r="H69" s="5"/>
      <c r="I69" s="9"/>
      <c r="J69" s="9"/>
      <c r="K69" s="10" t="str">
        <f>IF(COUNTA(A69:J69)=0,"",IF(OR(LEN($B$4)&lt;&gt;3,LEN(E69)&lt;&gt;3,E69&lt;&gt;$B$4),"Currency mismatch",IF(AND(A69&lt;&gt;"",ISNUMBER(B69),B69&gt;=1,B69&lt;=2958465,IF(ISNUMBER(B69),B69=INT(B69),FALSE),C69&lt;&gt;"",OR(D69="Long",D69="Short"),ISNUMBER(F69),ISNUMBER(G69),ISNUMBER(H69),H69&gt;0,ISNUMBER(I69),I69&gt;=0),IF(AND(ISNUMBER(J69),J69&gt;0),"Complete","Complete; R unavailable"),"Incomplete or invalid")))</f>
        <v/>
      </c>
      <c r="L69" s="6" t="str">
        <f>IF(OR(K69="Complete",K69="Complete; R unavailable"),(G69-F69)*H69*IF(D69="Long",1,-1),"")</f>
        <v/>
      </c>
      <c r="M69" s="6" t="str">
        <f>IF(ISNUMBER(L69),L69-I69,"")</f>
        <v/>
      </c>
      <c r="N69" s="7" t="str">
        <f>IF(K69="Complete",M69/J69,"")</f>
        <v/>
      </c>
      <c r="O69" s="7" t="str">
        <f>IF(ISNUMBER(N69),SUM($N$19:N69)/COUNT($N$19:N69),"")</f>
        <v/>
      </c>
    </row>
    <row r="70" ht="24" customHeight="1">
      <c r="A70" s="3"/>
      <c r="B70" s="4"/>
      <c r="C70" s="3"/>
      <c r="D70" s="3"/>
      <c r="E70" s="3"/>
      <c r="F70" s="5"/>
      <c r="G70" s="5"/>
      <c r="H70" s="5"/>
      <c r="I70" s="9"/>
      <c r="J70" s="9"/>
      <c r="K70" s="10" t="str">
        <f>IF(COUNTA(A70:J70)=0,"",IF(OR(LEN($B$4)&lt;&gt;3,LEN(E70)&lt;&gt;3,E70&lt;&gt;$B$4),"Currency mismatch",IF(AND(A70&lt;&gt;"",ISNUMBER(B70),B70&gt;=1,B70&lt;=2958465,IF(ISNUMBER(B70),B70=INT(B70),FALSE),C70&lt;&gt;"",OR(D70="Long",D70="Short"),ISNUMBER(F70),ISNUMBER(G70),ISNUMBER(H70),H70&gt;0,ISNUMBER(I70),I70&gt;=0),IF(AND(ISNUMBER(J70),J70&gt;0),"Complete","Complete; R unavailable"),"Incomplete or invalid")))</f>
        <v/>
      </c>
      <c r="L70" s="6" t="str">
        <f>IF(OR(K70="Complete",K70="Complete; R unavailable"),(G70-F70)*H70*IF(D70="Long",1,-1),"")</f>
        <v/>
      </c>
      <c r="M70" s="6" t="str">
        <f>IF(ISNUMBER(L70),L70-I70,"")</f>
        <v/>
      </c>
      <c r="N70" s="7" t="str">
        <f>IF(K70="Complete",M70/J70,"")</f>
        <v/>
      </c>
      <c r="O70" s="7" t="str">
        <f>IF(ISNUMBER(N70),SUM($N$19:N70)/COUNT($N$19:N70),"")</f>
        <v/>
      </c>
    </row>
    <row r="71" ht="24" customHeight="1">
      <c r="A71" s="3"/>
      <c r="B71" s="4"/>
      <c r="C71" s="3"/>
      <c r="D71" s="3"/>
      <c r="E71" s="3"/>
      <c r="F71" s="5"/>
      <c r="G71" s="5"/>
      <c r="H71" s="5"/>
      <c r="I71" s="9"/>
      <c r="J71" s="9"/>
      <c r="K71" s="10" t="str">
        <f>IF(COUNTA(A71:J71)=0,"",IF(OR(LEN($B$4)&lt;&gt;3,LEN(E71)&lt;&gt;3,E71&lt;&gt;$B$4),"Currency mismatch",IF(AND(A71&lt;&gt;"",ISNUMBER(B71),B71&gt;=1,B71&lt;=2958465,IF(ISNUMBER(B71),B71=INT(B71),FALSE),C71&lt;&gt;"",OR(D71="Long",D71="Short"),ISNUMBER(F71),ISNUMBER(G71),ISNUMBER(H71),H71&gt;0,ISNUMBER(I71),I71&gt;=0),IF(AND(ISNUMBER(J71),J71&gt;0),"Complete","Complete; R unavailable"),"Incomplete or invalid")))</f>
        <v/>
      </c>
      <c r="L71" s="6" t="str">
        <f>IF(OR(K71="Complete",K71="Complete; R unavailable"),(G71-F71)*H71*IF(D71="Long",1,-1),"")</f>
        <v/>
      </c>
      <c r="M71" s="6" t="str">
        <f>IF(ISNUMBER(L71),L71-I71,"")</f>
        <v/>
      </c>
      <c r="N71" s="7" t="str">
        <f>IF(K71="Complete",M71/J71,"")</f>
        <v/>
      </c>
      <c r="O71" s="7" t="str">
        <f>IF(ISNUMBER(N71),SUM($N$19:N71)/COUNT($N$19:N71),"")</f>
        <v/>
      </c>
    </row>
    <row r="72" ht="24" customHeight="1">
      <c r="A72" s="3"/>
      <c r="B72" s="4"/>
      <c r="C72" s="3"/>
      <c r="D72" s="3"/>
      <c r="E72" s="3"/>
      <c r="F72" s="5"/>
      <c r="G72" s="5"/>
      <c r="H72" s="5"/>
      <c r="I72" s="9"/>
      <c r="J72" s="9"/>
      <c r="K72" s="10" t="str">
        <f>IF(COUNTA(A72:J72)=0,"",IF(OR(LEN($B$4)&lt;&gt;3,LEN(E72)&lt;&gt;3,E72&lt;&gt;$B$4),"Currency mismatch",IF(AND(A72&lt;&gt;"",ISNUMBER(B72),B72&gt;=1,B72&lt;=2958465,IF(ISNUMBER(B72),B72=INT(B72),FALSE),C72&lt;&gt;"",OR(D72="Long",D72="Short"),ISNUMBER(F72),ISNUMBER(G72),ISNUMBER(H72),H72&gt;0,ISNUMBER(I72),I72&gt;=0),IF(AND(ISNUMBER(J72),J72&gt;0),"Complete","Complete; R unavailable"),"Incomplete or invalid")))</f>
        <v/>
      </c>
      <c r="L72" s="6" t="str">
        <f>IF(OR(K72="Complete",K72="Complete; R unavailable"),(G72-F72)*H72*IF(D72="Long",1,-1),"")</f>
        <v/>
      </c>
      <c r="M72" s="6" t="str">
        <f>IF(ISNUMBER(L72),L72-I72,"")</f>
        <v/>
      </c>
      <c r="N72" s="7" t="str">
        <f>IF(K72="Complete",M72/J72,"")</f>
        <v/>
      </c>
      <c r="O72" s="7" t="str">
        <f>IF(ISNUMBER(N72),SUM($N$19:N72)/COUNT($N$19:N72),"")</f>
        <v/>
      </c>
    </row>
    <row r="73" ht="24" customHeight="1">
      <c r="A73" s="3"/>
      <c r="B73" s="4"/>
      <c r="C73" s="3"/>
      <c r="D73" s="3"/>
      <c r="E73" s="3"/>
      <c r="F73" s="5"/>
      <c r="G73" s="5"/>
      <c r="H73" s="5"/>
      <c r="I73" s="9"/>
      <c r="J73" s="9"/>
      <c r="K73" s="10" t="str">
        <f>IF(COUNTA(A73:J73)=0,"",IF(OR(LEN($B$4)&lt;&gt;3,LEN(E73)&lt;&gt;3,E73&lt;&gt;$B$4),"Currency mismatch",IF(AND(A73&lt;&gt;"",ISNUMBER(B73),B73&gt;=1,B73&lt;=2958465,IF(ISNUMBER(B73),B73=INT(B73),FALSE),C73&lt;&gt;"",OR(D73="Long",D73="Short"),ISNUMBER(F73),ISNUMBER(G73),ISNUMBER(H73),H73&gt;0,ISNUMBER(I73),I73&gt;=0),IF(AND(ISNUMBER(J73),J73&gt;0),"Complete","Complete; R unavailable"),"Incomplete or invalid")))</f>
        <v/>
      </c>
      <c r="L73" s="6" t="str">
        <f>IF(OR(K73="Complete",K73="Complete; R unavailable"),(G73-F73)*H73*IF(D73="Long",1,-1),"")</f>
        <v/>
      </c>
      <c r="M73" s="6" t="str">
        <f>IF(ISNUMBER(L73),L73-I73,"")</f>
        <v/>
      </c>
      <c r="N73" s="7" t="str">
        <f>IF(K73="Complete",M73/J73,"")</f>
        <v/>
      </c>
      <c r="O73" s="7" t="str">
        <f>IF(ISNUMBER(N73),SUM($N$19:N73)/COUNT($N$19:N73),"")</f>
        <v/>
      </c>
    </row>
    <row r="74" ht="24" customHeight="1">
      <c r="A74" s="3"/>
      <c r="B74" s="4"/>
      <c r="C74" s="3"/>
      <c r="D74" s="3"/>
      <c r="E74" s="3"/>
      <c r="F74" s="5"/>
      <c r="G74" s="5"/>
      <c r="H74" s="5"/>
      <c r="I74" s="9"/>
      <c r="J74" s="9"/>
      <c r="K74" s="10" t="str">
        <f>IF(COUNTA(A74:J74)=0,"",IF(OR(LEN($B$4)&lt;&gt;3,LEN(E74)&lt;&gt;3,E74&lt;&gt;$B$4),"Currency mismatch",IF(AND(A74&lt;&gt;"",ISNUMBER(B74),B74&gt;=1,B74&lt;=2958465,IF(ISNUMBER(B74),B74=INT(B74),FALSE),C74&lt;&gt;"",OR(D74="Long",D74="Short"),ISNUMBER(F74),ISNUMBER(G74),ISNUMBER(H74),H74&gt;0,ISNUMBER(I74),I74&gt;=0),IF(AND(ISNUMBER(J74),J74&gt;0),"Complete","Complete; R unavailable"),"Incomplete or invalid")))</f>
        <v/>
      </c>
      <c r="L74" s="6" t="str">
        <f>IF(OR(K74="Complete",K74="Complete; R unavailable"),(G74-F74)*H74*IF(D74="Long",1,-1),"")</f>
        <v/>
      </c>
      <c r="M74" s="6" t="str">
        <f>IF(ISNUMBER(L74),L74-I74,"")</f>
        <v/>
      </c>
      <c r="N74" s="7" t="str">
        <f>IF(K74="Complete",M74/J74,"")</f>
        <v/>
      </c>
      <c r="O74" s="7" t="str">
        <f>IF(ISNUMBER(N74),SUM($N$19:N74)/COUNT($N$19:N74),"")</f>
        <v/>
      </c>
    </row>
    <row r="75" ht="24" customHeight="1">
      <c r="A75" s="3"/>
      <c r="B75" s="4"/>
      <c r="C75" s="3"/>
      <c r="D75" s="3"/>
      <c r="E75" s="3"/>
      <c r="F75" s="5"/>
      <c r="G75" s="5"/>
      <c r="H75" s="5"/>
      <c r="I75" s="9"/>
      <c r="J75" s="9"/>
      <c r="K75" s="10" t="str">
        <f>IF(COUNTA(A75:J75)=0,"",IF(OR(LEN($B$4)&lt;&gt;3,LEN(E75)&lt;&gt;3,E75&lt;&gt;$B$4),"Currency mismatch",IF(AND(A75&lt;&gt;"",ISNUMBER(B75),B75&gt;=1,B75&lt;=2958465,IF(ISNUMBER(B75),B75=INT(B75),FALSE),C75&lt;&gt;"",OR(D75="Long",D75="Short"),ISNUMBER(F75),ISNUMBER(G75),ISNUMBER(H75),H75&gt;0,ISNUMBER(I75),I75&gt;=0),IF(AND(ISNUMBER(J75),J75&gt;0),"Complete","Complete; R unavailable"),"Incomplete or invalid")))</f>
        <v/>
      </c>
      <c r="L75" s="6" t="str">
        <f>IF(OR(K75="Complete",K75="Complete; R unavailable"),(G75-F75)*H75*IF(D75="Long",1,-1),"")</f>
        <v/>
      </c>
      <c r="M75" s="6" t="str">
        <f>IF(ISNUMBER(L75),L75-I75,"")</f>
        <v/>
      </c>
      <c r="N75" s="7" t="str">
        <f>IF(K75="Complete",M75/J75,"")</f>
        <v/>
      </c>
      <c r="O75" s="7" t="str">
        <f>IF(ISNUMBER(N75),SUM($N$19:N75)/COUNT($N$19:N75),"")</f>
        <v/>
      </c>
    </row>
    <row r="76" ht="24" customHeight="1">
      <c r="A76" s="3"/>
      <c r="B76" s="4"/>
      <c r="C76" s="3"/>
      <c r="D76" s="3"/>
      <c r="E76" s="3"/>
      <c r="F76" s="5"/>
      <c r="G76" s="5"/>
      <c r="H76" s="5"/>
      <c r="I76" s="9"/>
      <c r="J76" s="9"/>
      <c r="K76" s="10" t="str">
        <f>IF(COUNTA(A76:J76)=0,"",IF(OR(LEN($B$4)&lt;&gt;3,LEN(E76)&lt;&gt;3,E76&lt;&gt;$B$4),"Currency mismatch",IF(AND(A76&lt;&gt;"",ISNUMBER(B76),B76&gt;=1,B76&lt;=2958465,IF(ISNUMBER(B76),B76=INT(B76),FALSE),C76&lt;&gt;"",OR(D76="Long",D76="Short"),ISNUMBER(F76),ISNUMBER(G76),ISNUMBER(H76),H76&gt;0,ISNUMBER(I76),I76&gt;=0),IF(AND(ISNUMBER(J76),J76&gt;0),"Complete","Complete; R unavailable"),"Incomplete or invalid")))</f>
        <v/>
      </c>
      <c r="L76" s="6" t="str">
        <f>IF(OR(K76="Complete",K76="Complete; R unavailable"),(G76-F76)*H76*IF(D76="Long",1,-1),"")</f>
        <v/>
      </c>
      <c r="M76" s="6" t="str">
        <f>IF(ISNUMBER(L76),L76-I76,"")</f>
        <v/>
      </c>
      <c r="N76" s="7" t="str">
        <f>IF(K76="Complete",M76/J76,"")</f>
        <v/>
      </c>
      <c r="O76" s="7" t="str">
        <f>IF(ISNUMBER(N76),SUM($N$19:N76)/COUNT($N$19:N76),"")</f>
        <v/>
      </c>
    </row>
    <row r="77" ht="24" customHeight="1">
      <c r="A77" s="3"/>
      <c r="B77" s="4"/>
      <c r="C77" s="3"/>
      <c r="D77" s="3"/>
      <c r="E77" s="3"/>
      <c r="F77" s="5"/>
      <c r="G77" s="5"/>
      <c r="H77" s="5"/>
      <c r="I77" s="9"/>
      <c r="J77" s="9"/>
      <c r="K77" s="10" t="str">
        <f>IF(COUNTA(A77:J77)=0,"",IF(OR(LEN($B$4)&lt;&gt;3,LEN(E77)&lt;&gt;3,E77&lt;&gt;$B$4),"Currency mismatch",IF(AND(A77&lt;&gt;"",ISNUMBER(B77),B77&gt;=1,B77&lt;=2958465,IF(ISNUMBER(B77),B77=INT(B77),FALSE),C77&lt;&gt;"",OR(D77="Long",D77="Short"),ISNUMBER(F77),ISNUMBER(G77),ISNUMBER(H77),H77&gt;0,ISNUMBER(I77),I77&gt;=0),IF(AND(ISNUMBER(J77),J77&gt;0),"Complete","Complete; R unavailable"),"Incomplete or invalid")))</f>
        <v/>
      </c>
      <c r="L77" s="6" t="str">
        <f>IF(OR(K77="Complete",K77="Complete; R unavailable"),(G77-F77)*H77*IF(D77="Long",1,-1),"")</f>
        <v/>
      </c>
      <c r="M77" s="6" t="str">
        <f>IF(ISNUMBER(L77),L77-I77,"")</f>
        <v/>
      </c>
      <c r="N77" s="7" t="str">
        <f>IF(K77="Complete",M77/J77,"")</f>
        <v/>
      </c>
      <c r="O77" s="7" t="str">
        <f>IF(ISNUMBER(N77),SUM($N$19:N77)/COUNT($N$19:N77),"")</f>
        <v/>
      </c>
    </row>
    <row r="78" ht="24" customHeight="1">
      <c r="A78" s="3"/>
      <c r="B78" s="4"/>
      <c r="C78" s="3"/>
      <c r="D78" s="3"/>
      <c r="E78" s="3"/>
      <c r="F78" s="5"/>
      <c r="G78" s="5"/>
      <c r="H78" s="5"/>
      <c r="I78" s="9"/>
      <c r="J78" s="9"/>
      <c r="K78" s="10" t="str">
        <f>IF(COUNTA(A78:J78)=0,"",IF(OR(LEN($B$4)&lt;&gt;3,LEN(E78)&lt;&gt;3,E78&lt;&gt;$B$4),"Currency mismatch",IF(AND(A78&lt;&gt;"",ISNUMBER(B78),B78&gt;=1,B78&lt;=2958465,IF(ISNUMBER(B78),B78=INT(B78),FALSE),C78&lt;&gt;"",OR(D78="Long",D78="Short"),ISNUMBER(F78),ISNUMBER(G78),ISNUMBER(H78),H78&gt;0,ISNUMBER(I78),I78&gt;=0),IF(AND(ISNUMBER(J78),J78&gt;0),"Complete","Complete; R unavailable"),"Incomplete or invalid")))</f>
        <v/>
      </c>
      <c r="L78" s="6" t="str">
        <f>IF(OR(K78="Complete",K78="Complete; R unavailable"),(G78-F78)*H78*IF(D78="Long",1,-1),"")</f>
        <v/>
      </c>
      <c r="M78" s="6" t="str">
        <f>IF(ISNUMBER(L78),L78-I78,"")</f>
        <v/>
      </c>
      <c r="N78" s="7" t="str">
        <f>IF(K78="Complete",M78/J78,"")</f>
        <v/>
      </c>
      <c r="O78" s="7" t="str">
        <f>IF(ISNUMBER(N78),SUM($N$19:N78)/COUNT($N$19:N78),"")</f>
        <v/>
      </c>
    </row>
    <row r="79" ht="24" customHeight="1">
      <c r="A79" s="3"/>
      <c r="B79" s="4"/>
      <c r="C79" s="3"/>
      <c r="D79" s="3"/>
      <c r="E79" s="3"/>
      <c r="F79" s="5"/>
      <c r="G79" s="5"/>
      <c r="H79" s="5"/>
      <c r="I79" s="9"/>
      <c r="J79" s="9"/>
      <c r="K79" s="10" t="str">
        <f>IF(COUNTA(A79:J79)=0,"",IF(OR(LEN($B$4)&lt;&gt;3,LEN(E79)&lt;&gt;3,E79&lt;&gt;$B$4),"Currency mismatch",IF(AND(A79&lt;&gt;"",ISNUMBER(B79),B79&gt;=1,B79&lt;=2958465,IF(ISNUMBER(B79),B79=INT(B79),FALSE),C79&lt;&gt;"",OR(D79="Long",D79="Short"),ISNUMBER(F79),ISNUMBER(G79),ISNUMBER(H79),H79&gt;0,ISNUMBER(I79),I79&gt;=0),IF(AND(ISNUMBER(J79),J79&gt;0),"Complete","Complete; R unavailable"),"Incomplete or invalid")))</f>
        <v/>
      </c>
      <c r="L79" s="6" t="str">
        <f>IF(OR(K79="Complete",K79="Complete; R unavailable"),(G79-F79)*H79*IF(D79="Long",1,-1),"")</f>
        <v/>
      </c>
      <c r="M79" s="6" t="str">
        <f>IF(ISNUMBER(L79),L79-I79,"")</f>
        <v/>
      </c>
      <c r="N79" s="7" t="str">
        <f>IF(K79="Complete",M79/J79,"")</f>
        <v/>
      </c>
      <c r="O79" s="7" t="str">
        <f>IF(ISNUMBER(N79),SUM($N$19:N79)/COUNT($N$19:N79),"")</f>
        <v/>
      </c>
    </row>
    <row r="80" ht="24" customHeight="1">
      <c r="A80" s="3"/>
      <c r="B80" s="4"/>
      <c r="C80" s="3"/>
      <c r="D80" s="3"/>
      <c r="E80" s="3"/>
      <c r="F80" s="5"/>
      <c r="G80" s="5"/>
      <c r="H80" s="5"/>
      <c r="I80" s="9"/>
      <c r="J80" s="9"/>
      <c r="K80" s="10" t="str">
        <f>IF(COUNTA(A80:J80)=0,"",IF(OR(LEN($B$4)&lt;&gt;3,LEN(E80)&lt;&gt;3,E80&lt;&gt;$B$4),"Currency mismatch",IF(AND(A80&lt;&gt;"",ISNUMBER(B80),B80&gt;=1,B80&lt;=2958465,IF(ISNUMBER(B80),B80=INT(B80),FALSE),C80&lt;&gt;"",OR(D80="Long",D80="Short"),ISNUMBER(F80),ISNUMBER(G80),ISNUMBER(H80),H80&gt;0,ISNUMBER(I80),I80&gt;=0),IF(AND(ISNUMBER(J80),J80&gt;0),"Complete","Complete; R unavailable"),"Incomplete or invalid")))</f>
        <v/>
      </c>
      <c r="L80" s="6" t="str">
        <f>IF(OR(K80="Complete",K80="Complete; R unavailable"),(G80-F80)*H80*IF(D80="Long",1,-1),"")</f>
        <v/>
      </c>
      <c r="M80" s="6" t="str">
        <f>IF(ISNUMBER(L80),L80-I80,"")</f>
        <v/>
      </c>
      <c r="N80" s="7" t="str">
        <f>IF(K80="Complete",M80/J80,"")</f>
        <v/>
      </c>
      <c r="O80" s="7" t="str">
        <f>IF(ISNUMBER(N80),SUM($N$19:N80)/COUNT($N$19:N80),"")</f>
        <v/>
      </c>
    </row>
    <row r="81" ht="24" customHeight="1">
      <c r="A81" s="3"/>
      <c r="B81" s="4"/>
      <c r="C81" s="3"/>
      <c r="D81" s="3"/>
      <c r="E81" s="3"/>
      <c r="F81" s="5"/>
      <c r="G81" s="5"/>
      <c r="H81" s="5"/>
      <c r="I81" s="9"/>
      <c r="J81" s="9"/>
      <c r="K81" s="10" t="str">
        <f>IF(COUNTA(A81:J81)=0,"",IF(OR(LEN($B$4)&lt;&gt;3,LEN(E81)&lt;&gt;3,E81&lt;&gt;$B$4),"Currency mismatch",IF(AND(A81&lt;&gt;"",ISNUMBER(B81),B81&gt;=1,B81&lt;=2958465,IF(ISNUMBER(B81),B81=INT(B81),FALSE),C81&lt;&gt;"",OR(D81="Long",D81="Short"),ISNUMBER(F81),ISNUMBER(G81),ISNUMBER(H81),H81&gt;0,ISNUMBER(I81),I81&gt;=0),IF(AND(ISNUMBER(J81),J81&gt;0),"Complete","Complete; R unavailable"),"Incomplete or invalid")))</f>
        <v/>
      </c>
      <c r="L81" s="6" t="str">
        <f>IF(OR(K81="Complete",K81="Complete; R unavailable"),(G81-F81)*H81*IF(D81="Long",1,-1),"")</f>
        <v/>
      </c>
      <c r="M81" s="6" t="str">
        <f>IF(ISNUMBER(L81),L81-I81,"")</f>
        <v/>
      </c>
      <c r="N81" s="7" t="str">
        <f>IF(K81="Complete",M81/J81,"")</f>
        <v/>
      </c>
      <c r="O81" s="7" t="str">
        <f>IF(ISNUMBER(N81),SUM($N$19:N81)/COUNT($N$19:N81),"")</f>
        <v/>
      </c>
    </row>
    <row r="82" ht="24" customHeight="1">
      <c r="A82" s="3"/>
      <c r="B82" s="4"/>
      <c r="C82" s="3"/>
      <c r="D82" s="3"/>
      <c r="E82" s="3"/>
      <c r="F82" s="5"/>
      <c r="G82" s="5"/>
      <c r="H82" s="5"/>
      <c r="I82" s="9"/>
      <c r="J82" s="9"/>
      <c r="K82" s="10" t="str">
        <f>IF(COUNTA(A82:J82)=0,"",IF(OR(LEN($B$4)&lt;&gt;3,LEN(E82)&lt;&gt;3,E82&lt;&gt;$B$4),"Currency mismatch",IF(AND(A82&lt;&gt;"",ISNUMBER(B82),B82&gt;=1,B82&lt;=2958465,IF(ISNUMBER(B82),B82=INT(B82),FALSE),C82&lt;&gt;"",OR(D82="Long",D82="Short"),ISNUMBER(F82),ISNUMBER(G82),ISNUMBER(H82),H82&gt;0,ISNUMBER(I82),I82&gt;=0),IF(AND(ISNUMBER(J82),J82&gt;0),"Complete","Complete; R unavailable"),"Incomplete or invalid")))</f>
        <v/>
      </c>
      <c r="L82" s="6" t="str">
        <f>IF(OR(K82="Complete",K82="Complete; R unavailable"),(G82-F82)*H82*IF(D82="Long",1,-1),"")</f>
        <v/>
      </c>
      <c r="M82" s="6" t="str">
        <f>IF(ISNUMBER(L82),L82-I82,"")</f>
        <v/>
      </c>
      <c r="N82" s="7" t="str">
        <f>IF(K82="Complete",M82/J82,"")</f>
        <v/>
      </c>
      <c r="O82" s="7" t="str">
        <f>IF(ISNUMBER(N82),SUM($N$19:N82)/COUNT($N$19:N82),"")</f>
        <v/>
      </c>
    </row>
    <row r="83" ht="24" customHeight="1">
      <c r="A83" s="3"/>
      <c r="B83" s="4"/>
      <c r="C83" s="3"/>
      <c r="D83" s="3"/>
      <c r="E83" s="3"/>
      <c r="F83" s="5"/>
      <c r="G83" s="5"/>
      <c r="H83" s="5"/>
      <c r="I83" s="9"/>
      <c r="J83" s="9"/>
      <c r="K83" s="10" t="str">
        <f>IF(COUNTA(A83:J83)=0,"",IF(OR(LEN($B$4)&lt;&gt;3,LEN(E83)&lt;&gt;3,E83&lt;&gt;$B$4),"Currency mismatch",IF(AND(A83&lt;&gt;"",ISNUMBER(B83),B83&gt;=1,B83&lt;=2958465,IF(ISNUMBER(B83),B83=INT(B83),FALSE),C83&lt;&gt;"",OR(D83="Long",D83="Short"),ISNUMBER(F83),ISNUMBER(G83),ISNUMBER(H83),H83&gt;0,ISNUMBER(I83),I83&gt;=0),IF(AND(ISNUMBER(J83),J83&gt;0),"Complete","Complete; R unavailable"),"Incomplete or invalid")))</f>
        <v/>
      </c>
      <c r="L83" s="6" t="str">
        <f>IF(OR(K83="Complete",K83="Complete; R unavailable"),(G83-F83)*H83*IF(D83="Long",1,-1),"")</f>
        <v/>
      </c>
      <c r="M83" s="6" t="str">
        <f>IF(ISNUMBER(L83),L83-I83,"")</f>
        <v/>
      </c>
      <c r="N83" s="7" t="str">
        <f>IF(K83="Complete",M83/J83,"")</f>
        <v/>
      </c>
      <c r="O83" s="7" t="str">
        <f>IF(ISNUMBER(N83),SUM($N$19:N83)/COUNT($N$19:N83),"")</f>
        <v/>
      </c>
    </row>
    <row r="84" ht="24" customHeight="1">
      <c r="A84" s="3"/>
      <c r="B84" s="4"/>
      <c r="C84" s="3"/>
      <c r="D84" s="3"/>
      <c r="E84" s="3"/>
      <c r="F84" s="5"/>
      <c r="G84" s="5"/>
      <c r="H84" s="5"/>
      <c r="I84" s="9"/>
      <c r="J84" s="9"/>
      <c r="K84" s="10" t="str">
        <f>IF(COUNTA(A84:J84)=0,"",IF(OR(LEN($B$4)&lt;&gt;3,LEN(E84)&lt;&gt;3,E84&lt;&gt;$B$4),"Currency mismatch",IF(AND(A84&lt;&gt;"",ISNUMBER(B84),B84&gt;=1,B84&lt;=2958465,IF(ISNUMBER(B84),B84=INT(B84),FALSE),C84&lt;&gt;"",OR(D84="Long",D84="Short"),ISNUMBER(F84),ISNUMBER(G84),ISNUMBER(H84),H84&gt;0,ISNUMBER(I84),I84&gt;=0),IF(AND(ISNUMBER(J84),J84&gt;0),"Complete","Complete; R unavailable"),"Incomplete or invalid")))</f>
        <v/>
      </c>
      <c r="L84" s="6" t="str">
        <f>IF(OR(K84="Complete",K84="Complete; R unavailable"),(G84-F84)*H84*IF(D84="Long",1,-1),"")</f>
        <v/>
      </c>
      <c r="M84" s="6" t="str">
        <f>IF(ISNUMBER(L84),L84-I84,"")</f>
        <v/>
      </c>
      <c r="N84" s="7" t="str">
        <f>IF(K84="Complete",M84/J84,"")</f>
        <v/>
      </c>
      <c r="O84" s="7" t="str">
        <f>IF(ISNUMBER(N84),SUM($N$19:N84)/COUNT($N$19:N84),"")</f>
        <v/>
      </c>
    </row>
    <row r="85" ht="24" customHeight="1">
      <c r="A85" s="3"/>
      <c r="B85" s="4"/>
      <c r="C85" s="3"/>
      <c r="D85" s="3"/>
      <c r="E85" s="3"/>
      <c r="F85" s="5"/>
      <c r="G85" s="5"/>
      <c r="H85" s="5"/>
      <c r="I85" s="9"/>
      <c r="J85" s="9"/>
      <c r="K85" s="10" t="str">
        <f>IF(COUNTA(A85:J85)=0,"",IF(OR(LEN($B$4)&lt;&gt;3,LEN(E85)&lt;&gt;3,E85&lt;&gt;$B$4),"Currency mismatch",IF(AND(A85&lt;&gt;"",ISNUMBER(B85),B85&gt;=1,B85&lt;=2958465,IF(ISNUMBER(B85),B85=INT(B85),FALSE),C85&lt;&gt;"",OR(D85="Long",D85="Short"),ISNUMBER(F85),ISNUMBER(G85),ISNUMBER(H85),H85&gt;0,ISNUMBER(I85),I85&gt;=0),IF(AND(ISNUMBER(J85),J85&gt;0),"Complete","Complete; R unavailable"),"Incomplete or invalid")))</f>
        <v/>
      </c>
      <c r="L85" s="6" t="str">
        <f>IF(OR(K85="Complete",K85="Complete; R unavailable"),(G85-F85)*H85*IF(D85="Long",1,-1),"")</f>
        <v/>
      </c>
      <c r="M85" s="6" t="str">
        <f>IF(ISNUMBER(L85),L85-I85,"")</f>
        <v/>
      </c>
      <c r="N85" s="7" t="str">
        <f>IF(K85="Complete",M85/J85,"")</f>
        <v/>
      </c>
      <c r="O85" s="7" t="str">
        <f>IF(ISNUMBER(N85),SUM($N$19:N85)/COUNT($N$19:N85),"")</f>
        <v/>
      </c>
    </row>
    <row r="86" ht="24" customHeight="1">
      <c r="A86" s="3"/>
      <c r="B86" s="4"/>
      <c r="C86" s="3"/>
      <c r="D86" s="3"/>
      <c r="E86" s="3"/>
      <c r="F86" s="5"/>
      <c r="G86" s="5"/>
      <c r="H86" s="5"/>
      <c r="I86" s="9"/>
      <c r="J86" s="9"/>
      <c r="K86" s="10" t="str">
        <f>IF(COUNTA(A86:J86)=0,"",IF(OR(LEN($B$4)&lt;&gt;3,LEN(E86)&lt;&gt;3,E86&lt;&gt;$B$4),"Currency mismatch",IF(AND(A86&lt;&gt;"",ISNUMBER(B86),B86&gt;=1,B86&lt;=2958465,IF(ISNUMBER(B86),B86=INT(B86),FALSE),C86&lt;&gt;"",OR(D86="Long",D86="Short"),ISNUMBER(F86),ISNUMBER(G86),ISNUMBER(H86),H86&gt;0,ISNUMBER(I86),I86&gt;=0),IF(AND(ISNUMBER(J86),J86&gt;0),"Complete","Complete; R unavailable"),"Incomplete or invalid")))</f>
        <v/>
      </c>
      <c r="L86" s="6" t="str">
        <f>IF(OR(K86="Complete",K86="Complete; R unavailable"),(G86-F86)*H86*IF(D86="Long",1,-1),"")</f>
        <v/>
      </c>
      <c r="M86" s="6" t="str">
        <f>IF(ISNUMBER(L86),L86-I86,"")</f>
        <v/>
      </c>
      <c r="N86" s="7" t="str">
        <f>IF(K86="Complete",M86/J86,"")</f>
        <v/>
      </c>
      <c r="O86" s="7" t="str">
        <f>IF(ISNUMBER(N86),SUM($N$19:N86)/COUNT($N$19:N86),"")</f>
        <v/>
      </c>
    </row>
    <row r="87" ht="24" customHeight="1">
      <c r="A87" s="3"/>
      <c r="B87" s="4"/>
      <c r="C87" s="3"/>
      <c r="D87" s="3"/>
      <c r="E87" s="3"/>
      <c r="F87" s="5"/>
      <c r="G87" s="5"/>
      <c r="H87" s="5"/>
      <c r="I87" s="9"/>
      <c r="J87" s="9"/>
      <c r="K87" s="10" t="str">
        <f>IF(COUNTA(A87:J87)=0,"",IF(OR(LEN($B$4)&lt;&gt;3,LEN(E87)&lt;&gt;3,E87&lt;&gt;$B$4),"Currency mismatch",IF(AND(A87&lt;&gt;"",ISNUMBER(B87),B87&gt;=1,B87&lt;=2958465,IF(ISNUMBER(B87),B87=INT(B87),FALSE),C87&lt;&gt;"",OR(D87="Long",D87="Short"),ISNUMBER(F87),ISNUMBER(G87),ISNUMBER(H87),H87&gt;0,ISNUMBER(I87),I87&gt;=0),IF(AND(ISNUMBER(J87),J87&gt;0),"Complete","Complete; R unavailable"),"Incomplete or invalid")))</f>
        <v/>
      </c>
      <c r="L87" s="6" t="str">
        <f>IF(OR(K87="Complete",K87="Complete; R unavailable"),(G87-F87)*H87*IF(D87="Long",1,-1),"")</f>
        <v/>
      </c>
      <c r="M87" s="6" t="str">
        <f>IF(ISNUMBER(L87),L87-I87,"")</f>
        <v/>
      </c>
      <c r="N87" s="7" t="str">
        <f>IF(K87="Complete",M87/J87,"")</f>
        <v/>
      </c>
      <c r="O87" s="7" t="str">
        <f>IF(ISNUMBER(N87),SUM($N$19:N87)/COUNT($N$19:N87),"")</f>
        <v/>
      </c>
    </row>
    <row r="88" ht="24" customHeight="1">
      <c r="A88" s="3"/>
      <c r="B88" s="4"/>
      <c r="C88" s="3"/>
      <c r="D88" s="3"/>
      <c r="E88" s="3"/>
      <c r="F88" s="5"/>
      <c r="G88" s="5"/>
      <c r="H88" s="5"/>
      <c r="I88" s="9"/>
      <c r="J88" s="9"/>
      <c r="K88" s="10" t="str">
        <f>IF(COUNTA(A88:J88)=0,"",IF(OR(LEN($B$4)&lt;&gt;3,LEN(E88)&lt;&gt;3,E88&lt;&gt;$B$4),"Currency mismatch",IF(AND(A88&lt;&gt;"",ISNUMBER(B88),B88&gt;=1,B88&lt;=2958465,IF(ISNUMBER(B88),B88=INT(B88),FALSE),C88&lt;&gt;"",OR(D88="Long",D88="Short"),ISNUMBER(F88),ISNUMBER(G88),ISNUMBER(H88),H88&gt;0,ISNUMBER(I88),I88&gt;=0),IF(AND(ISNUMBER(J88),J88&gt;0),"Complete","Complete; R unavailable"),"Incomplete or invalid")))</f>
        <v/>
      </c>
      <c r="L88" s="6" t="str">
        <f>IF(OR(K88="Complete",K88="Complete; R unavailable"),(G88-F88)*H88*IF(D88="Long",1,-1),"")</f>
        <v/>
      </c>
      <c r="M88" s="6" t="str">
        <f>IF(ISNUMBER(L88),L88-I88,"")</f>
        <v/>
      </c>
      <c r="N88" s="7" t="str">
        <f>IF(K88="Complete",M88/J88,"")</f>
        <v/>
      </c>
      <c r="O88" s="7" t="str">
        <f>IF(ISNUMBER(N88),SUM($N$19:N88)/COUNT($N$19:N88),"")</f>
        <v/>
      </c>
    </row>
    <row r="89" ht="24" customHeight="1">
      <c r="A89" s="3"/>
      <c r="B89" s="4"/>
      <c r="C89" s="3"/>
      <c r="D89" s="3"/>
      <c r="E89" s="3"/>
      <c r="F89" s="5"/>
      <c r="G89" s="5"/>
      <c r="H89" s="5"/>
      <c r="I89" s="9"/>
      <c r="J89" s="9"/>
      <c r="K89" s="10" t="str">
        <f>IF(COUNTA(A89:J89)=0,"",IF(OR(LEN($B$4)&lt;&gt;3,LEN(E89)&lt;&gt;3,E89&lt;&gt;$B$4),"Currency mismatch",IF(AND(A89&lt;&gt;"",ISNUMBER(B89),B89&gt;=1,B89&lt;=2958465,IF(ISNUMBER(B89),B89=INT(B89),FALSE),C89&lt;&gt;"",OR(D89="Long",D89="Short"),ISNUMBER(F89),ISNUMBER(G89),ISNUMBER(H89),H89&gt;0,ISNUMBER(I89),I89&gt;=0),IF(AND(ISNUMBER(J89),J89&gt;0),"Complete","Complete; R unavailable"),"Incomplete or invalid")))</f>
        <v/>
      </c>
      <c r="L89" s="6" t="str">
        <f>IF(OR(K89="Complete",K89="Complete; R unavailable"),(G89-F89)*H89*IF(D89="Long",1,-1),"")</f>
        <v/>
      </c>
      <c r="M89" s="6" t="str">
        <f>IF(ISNUMBER(L89),L89-I89,"")</f>
        <v/>
      </c>
      <c r="N89" s="7" t="str">
        <f>IF(K89="Complete",M89/J89,"")</f>
        <v/>
      </c>
      <c r="O89" s="7" t="str">
        <f>IF(ISNUMBER(N89),SUM($N$19:N89)/COUNT($N$19:N89),"")</f>
        <v/>
      </c>
    </row>
    <row r="90" ht="24" customHeight="1">
      <c r="A90" s="3"/>
      <c r="B90" s="4"/>
      <c r="C90" s="3"/>
      <c r="D90" s="3"/>
      <c r="E90" s="3"/>
      <c r="F90" s="5"/>
      <c r="G90" s="5"/>
      <c r="H90" s="5"/>
      <c r="I90" s="9"/>
      <c r="J90" s="9"/>
      <c r="K90" s="10" t="str">
        <f>IF(COUNTA(A90:J90)=0,"",IF(OR(LEN($B$4)&lt;&gt;3,LEN(E90)&lt;&gt;3,E90&lt;&gt;$B$4),"Currency mismatch",IF(AND(A90&lt;&gt;"",ISNUMBER(B90),B90&gt;=1,B90&lt;=2958465,IF(ISNUMBER(B90),B90=INT(B90),FALSE),C90&lt;&gt;"",OR(D90="Long",D90="Short"),ISNUMBER(F90),ISNUMBER(G90),ISNUMBER(H90),H90&gt;0,ISNUMBER(I90),I90&gt;=0),IF(AND(ISNUMBER(J90),J90&gt;0),"Complete","Complete; R unavailable"),"Incomplete or invalid")))</f>
        <v/>
      </c>
      <c r="L90" s="6" t="str">
        <f>IF(OR(K90="Complete",K90="Complete; R unavailable"),(G90-F90)*H90*IF(D90="Long",1,-1),"")</f>
        <v/>
      </c>
      <c r="M90" s="6" t="str">
        <f>IF(ISNUMBER(L90),L90-I90,"")</f>
        <v/>
      </c>
      <c r="N90" s="7" t="str">
        <f>IF(K90="Complete",M90/J90,"")</f>
        <v/>
      </c>
      <c r="O90" s="7" t="str">
        <f>IF(ISNUMBER(N90),SUM($N$19:N90)/COUNT($N$19:N90),"")</f>
        <v/>
      </c>
    </row>
    <row r="91" ht="24" customHeight="1">
      <c r="A91" s="3"/>
      <c r="B91" s="4"/>
      <c r="C91" s="3"/>
      <c r="D91" s="3"/>
      <c r="E91" s="3"/>
      <c r="F91" s="5"/>
      <c r="G91" s="5"/>
      <c r="H91" s="5"/>
      <c r="I91" s="9"/>
      <c r="J91" s="9"/>
      <c r="K91" s="10" t="str">
        <f>IF(COUNTA(A91:J91)=0,"",IF(OR(LEN($B$4)&lt;&gt;3,LEN(E91)&lt;&gt;3,E91&lt;&gt;$B$4),"Currency mismatch",IF(AND(A91&lt;&gt;"",ISNUMBER(B91),B91&gt;=1,B91&lt;=2958465,IF(ISNUMBER(B91),B91=INT(B91),FALSE),C91&lt;&gt;"",OR(D91="Long",D91="Short"),ISNUMBER(F91),ISNUMBER(G91),ISNUMBER(H91),H91&gt;0,ISNUMBER(I91),I91&gt;=0),IF(AND(ISNUMBER(J91),J91&gt;0),"Complete","Complete; R unavailable"),"Incomplete or invalid")))</f>
        <v/>
      </c>
      <c r="L91" s="6" t="str">
        <f>IF(OR(K91="Complete",K91="Complete; R unavailable"),(G91-F91)*H91*IF(D91="Long",1,-1),"")</f>
        <v/>
      </c>
      <c r="M91" s="6" t="str">
        <f>IF(ISNUMBER(L91),L91-I91,"")</f>
        <v/>
      </c>
      <c r="N91" s="7" t="str">
        <f>IF(K91="Complete",M91/J91,"")</f>
        <v/>
      </c>
      <c r="O91" s="7" t="str">
        <f>IF(ISNUMBER(N91),SUM($N$19:N91)/COUNT($N$19:N91),"")</f>
        <v/>
      </c>
    </row>
    <row r="92" ht="24" customHeight="1">
      <c r="A92" s="3"/>
      <c r="B92" s="4"/>
      <c r="C92" s="3"/>
      <c r="D92" s="3"/>
      <c r="E92" s="3"/>
      <c r="F92" s="5"/>
      <c r="G92" s="5"/>
      <c r="H92" s="5"/>
      <c r="I92" s="9"/>
      <c r="J92" s="9"/>
      <c r="K92" s="10" t="str">
        <f>IF(COUNTA(A92:J92)=0,"",IF(OR(LEN($B$4)&lt;&gt;3,LEN(E92)&lt;&gt;3,E92&lt;&gt;$B$4),"Currency mismatch",IF(AND(A92&lt;&gt;"",ISNUMBER(B92),B92&gt;=1,B92&lt;=2958465,IF(ISNUMBER(B92),B92=INT(B92),FALSE),C92&lt;&gt;"",OR(D92="Long",D92="Short"),ISNUMBER(F92),ISNUMBER(G92),ISNUMBER(H92),H92&gt;0,ISNUMBER(I92),I92&gt;=0),IF(AND(ISNUMBER(J92),J92&gt;0),"Complete","Complete; R unavailable"),"Incomplete or invalid")))</f>
        <v/>
      </c>
      <c r="L92" s="6" t="str">
        <f>IF(OR(K92="Complete",K92="Complete; R unavailable"),(G92-F92)*H92*IF(D92="Long",1,-1),"")</f>
        <v/>
      </c>
      <c r="M92" s="6" t="str">
        <f>IF(ISNUMBER(L92),L92-I92,"")</f>
        <v/>
      </c>
      <c r="N92" s="7" t="str">
        <f>IF(K92="Complete",M92/J92,"")</f>
        <v/>
      </c>
      <c r="O92" s="7" t="str">
        <f>IF(ISNUMBER(N92),SUM($N$19:N92)/COUNT($N$19:N92),"")</f>
        <v/>
      </c>
    </row>
    <row r="93" ht="24" customHeight="1">
      <c r="A93" s="3"/>
      <c r="B93" s="4"/>
      <c r="C93" s="3"/>
      <c r="D93" s="3"/>
      <c r="E93" s="3"/>
      <c r="F93" s="5"/>
      <c r="G93" s="5"/>
      <c r="H93" s="5"/>
      <c r="I93" s="9"/>
      <c r="J93" s="9"/>
      <c r="K93" s="10" t="str">
        <f>IF(COUNTA(A93:J93)=0,"",IF(OR(LEN($B$4)&lt;&gt;3,LEN(E93)&lt;&gt;3,E93&lt;&gt;$B$4),"Currency mismatch",IF(AND(A93&lt;&gt;"",ISNUMBER(B93),B93&gt;=1,B93&lt;=2958465,IF(ISNUMBER(B93),B93=INT(B93),FALSE),C93&lt;&gt;"",OR(D93="Long",D93="Short"),ISNUMBER(F93),ISNUMBER(G93),ISNUMBER(H93),H93&gt;0,ISNUMBER(I93),I93&gt;=0),IF(AND(ISNUMBER(J93),J93&gt;0),"Complete","Complete; R unavailable"),"Incomplete or invalid")))</f>
        <v/>
      </c>
      <c r="L93" s="6" t="str">
        <f>IF(OR(K93="Complete",K93="Complete; R unavailable"),(G93-F93)*H93*IF(D93="Long",1,-1),"")</f>
        <v/>
      </c>
      <c r="M93" s="6" t="str">
        <f>IF(ISNUMBER(L93),L93-I93,"")</f>
        <v/>
      </c>
      <c r="N93" s="7" t="str">
        <f>IF(K93="Complete",M93/J93,"")</f>
        <v/>
      </c>
      <c r="O93" s="7" t="str">
        <f>IF(ISNUMBER(N93),SUM($N$19:N93)/COUNT($N$19:N93),"")</f>
        <v/>
      </c>
    </row>
    <row r="94" ht="24" customHeight="1">
      <c r="A94" s="3"/>
      <c r="B94" s="4"/>
      <c r="C94" s="3"/>
      <c r="D94" s="3"/>
      <c r="E94" s="3"/>
      <c r="F94" s="5"/>
      <c r="G94" s="5"/>
      <c r="H94" s="5"/>
      <c r="I94" s="9"/>
      <c r="J94" s="9"/>
      <c r="K94" s="10" t="str">
        <f>IF(COUNTA(A94:J94)=0,"",IF(OR(LEN($B$4)&lt;&gt;3,LEN(E94)&lt;&gt;3,E94&lt;&gt;$B$4),"Currency mismatch",IF(AND(A94&lt;&gt;"",ISNUMBER(B94),B94&gt;=1,B94&lt;=2958465,IF(ISNUMBER(B94),B94=INT(B94),FALSE),C94&lt;&gt;"",OR(D94="Long",D94="Short"),ISNUMBER(F94),ISNUMBER(G94),ISNUMBER(H94),H94&gt;0,ISNUMBER(I94),I94&gt;=0),IF(AND(ISNUMBER(J94),J94&gt;0),"Complete","Complete; R unavailable"),"Incomplete or invalid")))</f>
        <v/>
      </c>
      <c r="L94" s="6" t="str">
        <f>IF(OR(K94="Complete",K94="Complete; R unavailable"),(G94-F94)*H94*IF(D94="Long",1,-1),"")</f>
        <v/>
      </c>
      <c r="M94" s="6" t="str">
        <f>IF(ISNUMBER(L94),L94-I94,"")</f>
        <v/>
      </c>
      <c r="N94" s="7" t="str">
        <f>IF(K94="Complete",M94/J94,"")</f>
        <v/>
      </c>
      <c r="O94" s="7" t="str">
        <f>IF(ISNUMBER(N94),SUM($N$19:N94)/COUNT($N$19:N94),"")</f>
        <v/>
      </c>
    </row>
    <row r="95" ht="24" customHeight="1">
      <c r="A95" s="3"/>
      <c r="B95" s="4"/>
      <c r="C95" s="3"/>
      <c r="D95" s="3"/>
      <c r="E95" s="3"/>
      <c r="F95" s="5"/>
      <c r="G95" s="5"/>
      <c r="H95" s="5"/>
      <c r="I95" s="9"/>
      <c r="J95" s="9"/>
      <c r="K95" s="10" t="str">
        <f>IF(COUNTA(A95:J95)=0,"",IF(OR(LEN($B$4)&lt;&gt;3,LEN(E95)&lt;&gt;3,E95&lt;&gt;$B$4),"Currency mismatch",IF(AND(A95&lt;&gt;"",ISNUMBER(B95),B95&gt;=1,B95&lt;=2958465,IF(ISNUMBER(B95),B95=INT(B95),FALSE),C95&lt;&gt;"",OR(D95="Long",D95="Short"),ISNUMBER(F95),ISNUMBER(G95),ISNUMBER(H95),H95&gt;0,ISNUMBER(I95),I95&gt;=0),IF(AND(ISNUMBER(J95),J95&gt;0),"Complete","Complete; R unavailable"),"Incomplete or invalid")))</f>
        <v/>
      </c>
      <c r="L95" s="6" t="str">
        <f>IF(OR(K95="Complete",K95="Complete; R unavailable"),(G95-F95)*H95*IF(D95="Long",1,-1),"")</f>
        <v/>
      </c>
      <c r="M95" s="6" t="str">
        <f>IF(ISNUMBER(L95),L95-I95,"")</f>
        <v/>
      </c>
      <c r="N95" s="7" t="str">
        <f>IF(K95="Complete",M95/J95,"")</f>
        <v/>
      </c>
      <c r="O95" s="7" t="str">
        <f>IF(ISNUMBER(N95),SUM($N$19:N95)/COUNT($N$19:N95),"")</f>
        <v/>
      </c>
    </row>
    <row r="96" ht="24" customHeight="1">
      <c r="A96" s="3"/>
      <c r="B96" s="4"/>
      <c r="C96" s="3"/>
      <c r="D96" s="3"/>
      <c r="E96" s="3"/>
      <c r="F96" s="5"/>
      <c r="G96" s="5"/>
      <c r="H96" s="5"/>
      <c r="I96" s="9"/>
      <c r="J96" s="9"/>
      <c r="K96" s="10" t="str">
        <f>IF(COUNTA(A96:J96)=0,"",IF(OR(LEN($B$4)&lt;&gt;3,LEN(E96)&lt;&gt;3,E96&lt;&gt;$B$4),"Currency mismatch",IF(AND(A96&lt;&gt;"",ISNUMBER(B96),B96&gt;=1,B96&lt;=2958465,IF(ISNUMBER(B96),B96=INT(B96),FALSE),C96&lt;&gt;"",OR(D96="Long",D96="Short"),ISNUMBER(F96),ISNUMBER(G96),ISNUMBER(H96),H96&gt;0,ISNUMBER(I96),I96&gt;=0),IF(AND(ISNUMBER(J96),J96&gt;0),"Complete","Complete; R unavailable"),"Incomplete or invalid")))</f>
        <v/>
      </c>
      <c r="L96" s="6" t="str">
        <f>IF(OR(K96="Complete",K96="Complete; R unavailable"),(G96-F96)*H96*IF(D96="Long",1,-1),"")</f>
        <v/>
      </c>
      <c r="M96" s="6" t="str">
        <f>IF(ISNUMBER(L96),L96-I96,"")</f>
        <v/>
      </c>
      <c r="N96" s="7" t="str">
        <f>IF(K96="Complete",M96/J96,"")</f>
        <v/>
      </c>
      <c r="O96" s="7" t="str">
        <f>IF(ISNUMBER(N96),SUM($N$19:N96)/COUNT($N$19:N96),"")</f>
        <v/>
      </c>
    </row>
    <row r="97" ht="24" customHeight="1">
      <c r="A97" s="3"/>
      <c r="B97" s="4"/>
      <c r="C97" s="3"/>
      <c r="D97" s="3"/>
      <c r="E97" s="3"/>
      <c r="F97" s="5"/>
      <c r="G97" s="5"/>
      <c r="H97" s="5"/>
      <c r="I97" s="9"/>
      <c r="J97" s="9"/>
      <c r="K97" s="10" t="str">
        <f>IF(COUNTA(A97:J97)=0,"",IF(OR(LEN($B$4)&lt;&gt;3,LEN(E97)&lt;&gt;3,E97&lt;&gt;$B$4),"Currency mismatch",IF(AND(A97&lt;&gt;"",ISNUMBER(B97),B97&gt;=1,B97&lt;=2958465,IF(ISNUMBER(B97),B97=INT(B97),FALSE),C97&lt;&gt;"",OR(D97="Long",D97="Short"),ISNUMBER(F97),ISNUMBER(G97),ISNUMBER(H97),H97&gt;0,ISNUMBER(I97),I97&gt;=0),IF(AND(ISNUMBER(J97),J97&gt;0),"Complete","Complete; R unavailable"),"Incomplete or invalid")))</f>
        <v/>
      </c>
      <c r="L97" s="6" t="str">
        <f>IF(OR(K97="Complete",K97="Complete; R unavailable"),(G97-F97)*H97*IF(D97="Long",1,-1),"")</f>
        <v/>
      </c>
      <c r="M97" s="6" t="str">
        <f>IF(ISNUMBER(L97),L97-I97,"")</f>
        <v/>
      </c>
      <c r="N97" s="7" t="str">
        <f>IF(K97="Complete",M97/J97,"")</f>
        <v/>
      </c>
      <c r="O97" s="7" t="str">
        <f>IF(ISNUMBER(N97),SUM($N$19:N97)/COUNT($N$19:N97),"")</f>
        <v/>
      </c>
    </row>
    <row r="98" ht="24" customHeight="1">
      <c r="A98" s="3"/>
      <c r="B98" s="4"/>
      <c r="C98" s="3"/>
      <c r="D98" s="3"/>
      <c r="E98" s="3"/>
      <c r="F98" s="5"/>
      <c r="G98" s="5"/>
      <c r="H98" s="5"/>
      <c r="I98" s="9"/>
      <c r="J98" s="9"/>
      <c r="K98" s="10" t="str">
        <f>IF(COUNTA(A98:J98)=0,"",IF(OR(LEN($B$4)&lt;&gt;3,LEN(E98)&lt;&gt;3,E98&lt;&gt;$B$4),"Currency mismatch",IF(AND(A98&lt;&gt;"",ISNUMBER(B98),B98&gt;=1,B98&lt;=2958465,IF(ISNUMBER(B98),B98=INT(B98),FALSE),C98&lt;&gt;"",OR(D98="Long",D98="Short"),ISNUMBER(F98),ISNUMBER(G98),ISNUMBER(H98),H98&gt;0,ISNUMBER(I98),I98&gt;=0),IF(AND(ISNUMBER(J98),J98&gt;0),"Complete","Complete; R unavailable"),"Incomplete or invalid")))</f>
        <v/>
      </c>
      <c r="L98" s="6" t="str">
        <f>IF(OR(K98="Complete",K98="Complete; R unavailable"),(G98-F98)*H98*IF(D98="Long",1,-1),"")</f>
        <v/>
      </c>
      <c r="M98" s="6" t="str">
        <f>IF(ISNUMBER(L98),L98-I98,"")</f>
        <v/>
      </c>
      <c r="N98" s="7" t="str">
        <f>IF(K98="Complete",M98/J98,"")</f>
        <v/>
      </c>
      <c r="O98" s="7" t="str">
        <f>IF(ISNUMBER(N98),SUM($N$19:N98)/COUNT($N$19:N98),"")</f>
        <v/>
      </c>
    </row>
    <row r="99" ht="24" customHeight="1">
      <c r="A99" s="3"/>
      <c r="B99" s="4"/>
      <c r="C99" s="3"/>
      <c r="D99" s="3"/>
      <c r="E99" s="3"/>
      <c r="F99" s="5"/>
      <c r="G99" s="5"/>
      <c r="H99" s="5"/>
      <c r="I99" s="9"/>
      <c r="J99" s="9"/>
      <c r="K99" s="10" t="str">
        <f>IF(COUNTA(A99:J99)=0,"",IF(OR(LEN($B$4)&lt;&gt;3,LEN(E99)&lt;&gt;3,E99&lt;&gt;$B$4),"Currency mismatch",IF(AND(A99&lt;&gt;"",ISNUMBER(B99),B99&gt;=1,B99&lt;=2958465,IF(ISNUMBER(B99),B99=INT(B99),FALSE),C99&lt;&gt;"",OR(D99="Long",D99="Short"),ISNUMBER(F99),ISNUMBER(G99),ISNUMBER(H99),H99&gt;0,ISNUMBER(I99),I99&gt;=0),IF(AND(ISNUMBER(J99),J99&gt;0),"Complete","Complete; R unavailable"),"Incomplete or invalid")))</f>
        <v/>
      </c>
      <c r="L99" s="6" t="str">
        <f>IF(OR(K99="Complete",K99="Complete; R unavailable"),(G99-F99)*H99*IF(D99="Long",1,-1),"")</f>
        <v/>
      </c>
      <c r="M99" s="6" t="str">
        <f>IF(ISNUMBER(L99),L99-I99,"")</f>
        <v/>
      </c>
      <c r="N99" s="7" t="str">
        <f>IF(K99="Complete",M99/J99,"")</f>
        <v/>
      </c>
      <c r="O99" s="7" t="str">
        <f>IF(ISNUMBER(N99),SUM($N$19:N99)/COUNT($N$19:N99),"")</f>
        <v/>
      </c>
    </row>
    <row r="100" ht="24" customHeight="1">
      <c r="A100" s="3"/>
      <c r="B100" s="4"/>
      <c r="C100" s="3"/>
      <c r="D100" s="3"/>
      <c r="E100" s="3"/>
      <c r="F100" s="5"/>
      <c r="G100" s="5"/>
      <c r="H100" s="5"/>
      <c r="I100" s="9"/>
      <c r="J100" s="9"/>
      <c r="K100" s="10" t="str">
        <f>IF(COUNTA(A100:J100)=0,"",IF(OR(LEN($B$4)&lt;&gt;3,LEN(E100)&lt;&gt;3,E100&lt;&gt;$B$4),"Currency mismatch",IF(AND(A100&lt;&gt;"",ISNUMBER(B100),B100&gt;=1,B100&lt;=2958465,IF(ISNUMBER(B100),B100=INT(B100),FALSE),C100&lt;&gt;"",OR(D100="Long",D100="Short"),ISNUMBER(F100),ISNUMBER(G100),ISNUMBER(H100),H100&gt;0,ISNUMBER(I100),I100&gt;=0),IF(AND(ISNUMBER(J100),J100&gt;0),"Complete","Complete; R unavailable"),"Incomplete or invalid")))</f>
        <v/>
      </c>
      <c r="L100" s="6" t="str">
        <f>IF(OR(K100="Complete",K100="Complete; R unavailable"),(G100-F100)*H100*IF(D100="Long",1,-1),"")</f>
        <v/>
      </c>
      <c r="M100" s="6" t="str">
        <f>IF(ISNUMBER(L100),L100-I100,"")</f>
        <v/>
      </c>
      <c r="N100" s="7" t="str">
        <f>IF(K100="Complete",M100/J100,"")</f>
        <v/>
      </c>
      <c r="O100" s="7" t="str">
        <f>IF(ISNUMBER(N100),SUM($N$19:N100)/COUNT($N$19:N100),"")</f>
        <v/>
      </c>
    </row>
    <row r="101" ht="24" customHeight="1">
      <c r="A101" s="3"/>
      <c r="B101" s="4"/>
      <c r="C101" s="3"/>
      <c r="D101" s="3"/>
      <c r="E101" s="3"/>
      <c r="F101" s="5"/>
      <c r="G101" s="5"/>
      <c r="H101" s="5"/>
      <c r="I101" s="9"/>
      <c r="J101" s="9"/>
      <c r="K101" s="10" t="str">
        <f>IF(COUNTA(A101:J101)=0,"",IF(OR(LEN($B$4)&lt;&gt;3,LEN(E101)&lt;&gt;3,E101&lt;&gt;$B$4),"Currency mismatch",IF(AND(A101&lt;&gt;"",ISNUMBER(B101),B101&gt;=1,B101&lt;=2958465,IF(ISNUMBER(B101),B101=INT(B101),FALSE),C101&lt;&gt;"",OR(D101="Long",D101="Short"),ISNUMBER(F101),ISNUMBER(G101),ISNUMBER(H101),H101&gt;0,ISNUMBER(I101),I101&gt;=0),IF(AND(ISNUMBER(J101),J101&gt;0),"Complete","Complete; R unavailable"),"Incomplete or invalid")))</f>
        <v/>
      </c>
      <c r="L101" s="6" t="str">
        <f>IF(OR(K101="Complete",K101="Complete; R unavailable"),(G101-F101)*H101*IF(D101="Long",1,-1),"")</f>
        <v/>
      </c>
      <c r="M101" s="6" t="str">
        <f>IF(ISNUMBER(L101),L101-I101,"")</f>
        <v/>
      </c>
      <c r="N101" s="7" t="str">
        <f>IF(K101="Complete",M101/J101,"")</f>
        <v/>
      </c>
      <c r="O101" s="7" t="str">
        <f>IF(ISNUMBER(N101),SUM($N$19:N101)/COUNT($N$19:N101),"")</f>
        <v/>
      </c>
    </row>
    <row r="102" ht="24" customHeight="1">
      <c r="A102" s="3"/>
      <c r="B102" s="4"/>
      <c r="C102" s="3"/>
      <c r="D102" s="3"/>
      <c r="E102" s="3"/>
      <c r="F102" s="5"/>
      <c r="G102" s="5"/>
      <c r="H102" s="5"/>
      <c r="I102" s="9"/>
      <c r="J102" s="9"/>
      <c r="K102" s="10" t="str">
        <f>IF(COUNTA(A102:J102)=0,"",IF(OR(LEN($B$4)&lt;&gt;3,LEN(E102)&lt;&gt;3,E102&lt;&gt;$B$4),"Currency mismatch",IF(AND(A102&lt;&gt;"",ISNUMBER(B102),B102&gt;=1,B102&lt;=2958465,IF(ISNUMBER(B102),B102=INT(B102),FALSE),C102&lt;&gt;"",OR(D102="Long",D102="Short"),ISNUMBER(F102),ISNUMBER(G102),ISNUMBER(H102),H102&gt;0,ISNUMBER(I102),I102&gt;=0),IF(AND(ISNUMBER(J102),J102&gt;0),"Complete","Complete; R unavailable"),"Incomplete or invalid")))</f>
        <v/>
      </c>
      <c r="L102" s="6" t="str">
        <f>IF(OR(K102="Complete",K102="Complete; R unavailable"),(G102-F102)*H102*IF(D102="Long",1,-1),"")</f>
        <v/>
      </c>
      <c r="M102" s="6" t="str">
        <f>IF(ISNUMBER(L102),L102-I102,"")</f>
        <v/>
      </c>
      <c r="N102" s="7" t="str">
        <f>IF(K102="Complete",M102/J102,"")</f>
        <v/>
      </c>
      <c r="O102" s="7" t="str">
        <f>IF(ISNUMBER(N102),SUM($N$19:N102)/COUNT($N$19:N102),"")</f>
        <v/>
      </c>
    </row>
    <row r="103" ht="24" customHeight="1">
      <c r="A103" s="3"/>
      <c r="B103" s="4"/>
      <c r="C103" s="3"/>
      <c r="D103" s="3"/>
      <c r="E103" s="3"/>
      <c r="F103" s="5"/>
      <c r="G103" s="5"/>
      <c r="H103" s="5"/>
      <c r="I103" s="9"/>
      <c r="J103" s="9"/>
      <c r="K103" s="10" t="str">
        <f>IF(COUNTA(A103:J103)=0,"",IF(OR(LEN($B$4)&lt;&gt;3,LEN(E103)&lt;&gt;3,E103&lt;&gt;$B$4),"Currency mismatch",IF(AND(A103&lt;&gt;"",ISNUMBER(B103),B103&gt;=1,B103&lt;=2958465,IF(ISNUMBER(B103),B103=INT(B103),FALSE),C103&lt;&gt;"",OR(D103="Long",D103="Short"),ISNUMBER(F103),ISNUMBER(G103),ISNUMBER(H103),H103&gt;0,ISNUMBER(I103),I103&gt;=0),IF(AND(ISNUMBER(J103),J103&gt;0),"Complete","Complete; R unavailable"),"Incomplete or invalid")))</f>
        <v/>
      </c>
      <c r="L103" s="6" t="str">
        <f>IF(OR(K103="Complete",K103="Complete; R unavailable"),(G103-F103)*H103*IF(D103="Long",1,-1),"")</f>
        <v/>
      </c>
      <c r="M103" s="6" t="str">
        <f>IF(ISNUMBER(L103),L103-I103,"")</f>
        <v/>
      </c>
      <c r="N103" s="7" t="str">
        <f>IF(K103="Complete",M103/J103,"")</f>
        <v/>
      </c>
      <c r="O103" s="7" t="str">
        <f>IF(ISNUMBER(N103),SUM($N$19:N103)/COUNT($N$19:N103),"")</f>
        <v/>
      </c>
    </row>
    <row r="104" ht="24" customHeight="1">
      <c r="A104" s="3"/>
      <c r="B104" s="4"/>
      <c r="C104" s="3"/>
      <c r="D104" s="3"/>
      <c r="E104" s="3"/>
      <c r="F104" s="5"/>
      <c r="G104" s="5"/>
      <c r="H104" s="5"/>
      <c r="I104" s="9"/>
      <c r="J104" s="9"/>
      <c r="K104" s="10" t="str">
        <f>IF(COUNTA(A104:J104)=0,"",IF(OR(LEN($B$4)&lt;&gt;3,LEN(E104)&lt;&gt;3,E104&lt;&gt;$B$4),"Currency mismatch",IF(AND(A104&lt;&gt;"",ISNUMBER(B104),B104&gt;=1,B104&lt;=2958465,IF(ISNUMBER(B104),B104=INT(B104),FALSE),C104&lt;&gt;"",OR(D104="Long",D104="Short"),ISNUMBER(F104),ISNUMBER(G104),ISNUMBER(H104),H104&gt;0,ISNUMBER(I104),I104&gt;=0),IF(AND(ISNUMBER(J104),J104&gt;0),"Complete","Complete; R unavailable"),"Incomplete or invalid")))</f>
        <v/>
      </c>
      <c r="L104" s="6" t="str">
        <f>IF(OR(K104="Complete",K104="Complete; R unavailable"),(G104-F104)*H104*IF(D104="Long",1,-1),"")</f>
        <v/>
      </c>
      <c r="M104" s="6" t="str">
        <f>IF(ISNUMBER(L104),L104-I104,"")</f>
        <v/>
      </c>
      <c r="N104" s="7" t="str">
        <f>IF(K104="Complete",M104/J104,"")</f>
        <v/>
      </c>
      <c r="O104" s="7" t="str">
        <f>IF(ISNUMBER(N104),SUM($N$19:N104)/COUNT($N$19:N104),"")</f>
        <v/>
      </c>
    </row>
    <row r="105" ht="24" customHeight="1">
      <c r="A105" s="3"/>
      <c r="B105" s="4"/>
      <c r="C105" s="3"/>
      <c r="D105" s="3"/>
      <c r="E105" s="3"/>
      <c r="F105" s="5"/>
      <c r="G105" s="5"/>
      <c r="H105" s="5"/>
      <c r="I105" s="9"/>
      <c r="J105" s="9"/>
      <c r="K105" s="10" t="str">
        <f>IF(COUNTA(A105:J105)=0,"",IF(OR(LEN($B$4)&lt;&gt;3,LEN(E105)&lt;&gt;3,E105&lt;&gt;$B$4),"Currency mismatch",IF(AND(A105&lt;&gt;"",ISNUMBER(B105),B105&gt;=1,B105&lt;=2958465,IF(ISNUMBER(B105),B105=INT(B105),FALSE),C105&lt;&gt;"",OR(D105="Long",D105="Short"),ISNUMBER(F105),ISNUMBER(G105),ISNUMBER(H105),H105&gt;0,ISNUMBER(I105),I105&gt;=0),IF(AND(ISNUMBER(J105),J105&gt;0),"Complete","Complete; R unavailable"),"Incomplete or invalid")))</f>
        <v/>
      </c>
      <c r="L105" s="6" t="str">
        <f>IF(OR(K105="Complete",K105="Complete; R unavailable"),(G105-F105)*H105*IF(D105="Long",1,-1),"")</f>
        <v/>
      </c>
      <c r="M105" s="6" t="str">
        <f>IF(ISNUMBER(L105),L105-I105,"")</f>
        <v/>
      </c>
      <c r="N105" s="7" t="str">
        <f>IF(K105="Complete",M105/J105,"")</f>
        <v/>
      </c>
      <c r="O105" s="7" t="str">
        <f>IF(ISNUMBER(N105),SUM($N$19:N105)/COUNT($N$19:N105),"")</f>
        <v/>
      </c>
    </row>
    <row r="106" ht="24" customHeight="1">
      <c r="A106" s="3"/>
      <c r="B106" s="4"/>
      <c r="C106" s="3"/>
      <c r="D106" s="3"/>
      <c r="E106" s="3"/>
      <c r="F106" s="5"/>
      <c r="G106" s="5"/>
      <c r="H106" s="5"/>
      <c r="I106" s="9"/>
      <c r="J106" s="9"/>
      <c r="K106" s="10" t="str">
        <f>IF(COUNTA(A106:J106)=0,"",IF(OR(LEN($B$4)&lt;&gt;3,LEN(E106)&lt;&gt;3,E106&lt;&gt;$B$4),"Currency mismatch",IF(AND(A106&lt;&gt;"",ISNUMBER(B106),B106&gt;=1,B106&lt;=2958465,IF(ISNUMBER(B106),B106=INT(B106),FALSE),C106&lt;&gt;"",OR(D106="Long",D106="Short"),ISNUMBER(F106),ISNUMBER(G106),ISNUMBER(H106),H106&gt;0,ISNUMBER(I106),I106&gt;=0),IF(AND(ISNUMBER(J106),J106&gt;0),"Complete","Complete; R unavailable"),"Incomplete or invalid")))</f>
        <v/>
      </c>
      <c r="L106" s="6" t="str">
        <f>IF(OR(K106="Complete",K106="Complete; R unavailable"),(G106-F106)*H106*IF(D106="Long",1,-1),"")</f>
        <v/>
      </c>
      <c r="M106" s="6" t="str">
        <f>IF(ISNUMBER(L106),L106-I106,"")</f>
        <v/>
      </c>
      <c r="N106" s="7" t="str">
        <f>IF(K106="Complete",M106/J106,"")</f>
        <v/>
      </c>
      <c r="O106" s="7" t="str">
        <f>IF(ISNUMBER(N106),SUM($N$19:N106)/COUNT($N$19:N106),"")</f>
        <v/>
      </c>
    </row>
    <row r="107" ht="24" customHeight="1">
      <c r="A107" s="3"/>
      <c r="B107" s="4"/>
      <c r="C107" s="3"/>
      <c r="D107" s="3"/>
      <c r="E107" s="3"/>
      <c r="F107" s="5"/>
      <c r="G107" s="5"/>
      <c r="H107" s="5"/>
      <c r="I107" s="9"/>
      <c r="J107" s="9"/>
      <c r="K107" s="10" t="str">
        <f>IF(COUNTA(A107:J107)=0,"",IF(OR(LEN($B$4)&lt;&gt;3,LEN(E107)&lt;&gt;3,E107&lt;&gt;$B$4),"Currency mismatch",IF(AND(A107&lt;&gt;"",ISNUMBER(B107),B107&gt;=1,B107&lt;=2958465,IF(ISNUMBER(B107),B107=INT(B107),FALSE),C107&lt;&gt;"",OR(D107="Long",D107="Short"),ISNUMBER(F107),ISNUMBER(G107),ISNUMBER(H107),H107&gt;0,ISNUMBER(I107),I107&gt;=0),IF(AND(ISNUMBER(J107),J107&gt;0),"Complete","Complete; R unavailable"),"Incomplete or invalid")))</f>
        <v/>
      </c>
      <c r="L107" s="6" t="str">
        <f>IF(OR(K107="Complete",K107="Complete; R unavailable"),(G107-F107)*H107*IF(D107="Long",1,-1),"")</f>
        <v/>
      </c>
      <c r="M107" s="6" t="str">
        <f>IF(ISNUMBER(L107),L107-I107,"")</f>
        <v/>
      </c>
      <c r="N107" s="7" t="str">
        <f>IF(K107="Complete",M107/J107,"")</f>
        <v/>
      </c>
      <c r="O107" s="7" t="str">
        <f>IF(ISNUMBER(N107),SUM($N$19:N107)/COUNT($N$19:N107),"")</f>
        <v/>
      </c>
    </row>
    <row r="108" ht="24" customHeight="1">
      <c r="A108" s="3"/>
      <c r="B108" s="4"/>
      <c r="C108" s="3"/>
      <c r="D108" s="3"/>
      <c r="E108" s="3"/>
      <c r="F108" s="5"/>
      <c r="G108" s="5"/>
      <c r="H108" s="5"/>
      <c r="I108" s="9"/>
      <c r="J108" s="9"/>
      <c r="K108" s="10" t="str">
        <f>IF(COUNTA(A108:J108)=0,"",IF(OR(LEN($B$4)&lt;&gt;3,LEN(E108)&lt;&gt;3,E108&lt;&gt;$B$4),"Currency mismatch",IF(AND(A108&lt;&gt;"",ISNUMBER(B108),B108&gt;=1,B108&lt;=2958465,IF(ISNUMBER(B108),B108=INT(B108),FALSE),C108&lt;&gt;"",OR(D108="Long",D108="Short"),ISNUMBER(F108),ISNUMBER(G108),ISNUMBER(H108),H108&gt;0,ISNUMBER(I108),I108&gt;=0),IF(AND(ISNUMBER(J108),J108&gt;0),"Complete","Complete; R unavailable"),"Incomplete or invalid")))</f>
        <v/>
      </c>
      <c r="L108" s="6" t="str">
        <f>IF(OR(K108="Complete",K108="Complete; R unavailable"),(G108-F108)*H108*IF(D108="Long",1,-1),"")</f>
        <v/>
      </c>
      <c r="M108" s="6" t="str">
        <f>IF(ISNUMBER(L108),L108-I108,"")</f>
        <v/>
      </c>
      <c r="N108" s="7" t="str">
        <f>IF(K108="Complete",M108/J108,"")</f>
        <v/>
      </c>
      <c r="O108" s="7" t="str">
        <f>IF(ISNUMBER(N108),SUM($N$19:N108)/COUNT($N$19:N108),"")</f>
        <v/>
      </c>
    </row>
    <row r="109" ht="24" customHeight="1">
      <c r="A109" s="3"/>
      <c r="B109" s="4"/>
      <c r="C109" s="3"/>
      <c r="D109" s="3"/>
      <c r="E109" s="3"/>
      <c r="F109" s="5"/>
      <c r="G109" s="5"/>
      <c r="H109" s="5"/>
      <c r="I109" s="9"/>
      <c r="J109" s="9"/>
      <c r="K109" s="10" t="str">
        <f>IF(COUNTA(A109:J109)=0,"",IF(OR(LEN($B$4)&lt;&gt;3,LEN(E109)&lt;&gt;3,E109&lt;&gt;$B$4),"Currency mismatch",IF(AND(A109&lt;&gt;"",ISNUMBER(B109),B109&gt;=1,B109&lt;=2958465,IF(ISNUMBER(B109),B109=INT(B109),FALSE),C109&lt;&gt;"",OR(D109="Long",D109="Short"),ISNUMBER(F109),ISNUMBER(G109),ISNUMBER(H109),H109&gt;0,ISNUMBER(I109),I109&gt;=0),IF(AND(ISNUMBER(J109),J109&gt;0),"Complete","Complete; R unavailable"),"Incomplete or invalid")))</f>
        <v/>
      </c>
      <c r="L109" s="6" t="str">
        <f>IF(OR(K109="Complete",K109="Complete; R unavailable"),(G109-F109)*H109*IF(D109="Long",1,-1),"")</f>
        <v/>
      </c>
      <c r="M109" s="6" t="str">
        <f>IF(ISNUMBER(L109),L109-I109,"")</f>
        <v/>
      </c>
      <c r="N109" s="7" t="str">
        <f>IF(K109="Complete",M109/J109,"")</f>
        <v/>
      </c>
      <c r="O109" s="7" t="str">
        <f>IF(ISNUMBER(N109),SUM($N$19:N109)/COUNT($N$19:N109),"")</f>
        <v/>
      </c>
    </row>
    <row r="110" ht="24" customHeight="1">
      <c r="A110" s="3"/>
      <c r="B110" s="4"/>
      <c r="C110" s="3"/>
      <c r="D110" s="3"/>
      <c r="E110" s="3"/>
      <c r="F110" s="5"/>
      <c r="G110" s="5"/>
      <c r="H110" s="5"/>
      <c r="I110" s="9"/>
      <c r="J110" s="9"/>
      <c r="K110" s="10" t="str">
        <f>IF(COUNTA(A110:J110)=0,"",IF(OR(LEN($B$4)&lt;&gt;3,LEN(E110)&lt;&gt;3,E110&lt;&gt;$B$4),"Currency mismatch",IF(AND(A110&lt;&gt;"",ISNUMBER(B110),B110&gt;=1,B110&lt;=2958465,IF(ISNUMBER(B110),B110=INT(B110),FALSE),C110&lt;&gt;"",OR(D110="Long",D110="Short"),ISNUMBER(F110),ISNUMBER(G110),ISNUMBER(H110),H110&gt;0,ISNUMBER(I110),I110&gt;=0),IF(AND(ISNUMBER(J110),J110&gt;0),"Complete","Complete; R unavailable"),"Incomplete or invalid")))</f>
        <v/>
      </c>
      <c r="L110" s="6" t="str">
        <f>IF(OR(K110="Complete",K110="Complete; R unavailable"),(G110-F110)*H110*IF(D110="Long",1,-1),"")</f>
        <v/>
      </c>
      <c r="M110" s="6" t="str">
        <f>IF(ISNUMBER(L110),L110-I110,"")</f>
        <v/>
      </c>
      <c r="N110" s="7" t="str">
        <f>IF(K110="Complete",M110/J110,"")</f>
        <v/>
      </c>
      <c r="O110" s="7" t="str">
        <f>IF(ISNUMBER(N110),SUM($N$19:N110)/COUNT($N$19:N110),"")</f>
        <v/>
      </c>
    </row>
    <row r="111" ht="24" customHeight="1">
      <c r="A111" s="3"/>
      <c r="B111" s="4"/>
      <c r="C111" s="3"/>
      <c r="D111" s="3"/>
      <c r="E111" s="3"/>
      <c r="F111" s="5"/>
      <c r="G111" s="5"/>
      <c r="H111" s="5"/>
      <c r="I111" s="9"/>
      <c r="J111" s="9"/>
      <c r="K111" s="10" t="str">
        <f>IF(COUNTA(A111:J111)=0,"",IF(OR(LEN($B$4)&lt;&gt;3,LEN(E111)&lt;&gt;3,E111&lt;&gt;$B$4),"Currency mismatch",IF(AND(A111&lt;&gt;"",ISNUMBER(B111),B111&gt;=1,B111&lt;=2958465,IF(ISNUMBER(B111),B111=INT(B111),FALSE),C111&lt;&gt;"",OR(D111="Long",D111="Short"),ISNUMBER(F111),ISNUMBER(G111),ISNUMBER(H111),H111&gt;0,ISNUMBER(I111),I111&gt;=0),IF(AND(ISNUMBER(J111),J111&gt;0),"Complete","Complete; R unavailable"),"Incomplete or invalid")))</f>
        <v/>
      </c>
      <c r="L111" s="6" t="str">
        <f>IF(OR(K111="Complete",K111="Complete; R unavailable"),(G111-F111)*H111*IF(D111="Long",1,-1),"")</f>
        <v/>
      </c>
      <c r="M111" s="6" t="str">
        <f>IF(ISNUMBER(L111),L111-I111,"")</f>
        <v/>
      </c>
      <c r="N111" s="7" t="str">
        <f>IF(K111="Complete",M111/J111,"")</f>
        <v/>
      </c>
      <c r="O111" s="7" t="str">
        <f>IF(ISNUMBER(N111),SUM($N$19:N111)/COUNT($N$19:N111),"")</f>
        <v/>
      </c>
    </row>
    <row r="112" ht="24" customHeight="1">
      <c r="A112" s="3"/>
      <c r="B112" s="4"/>
      <c r="C112" s="3"/>
      <c r="D112" s="3"/>
      <c r="E112" s="3"/>
      <c r="F112" s="5"/>
      <c r="G112" s="5"/>
      <c r="H112" s="5"/>
      <c r="I112" s="9"/>
      <c r="J112" s="9"/>
      <c r="K112" s="10" t="str">
        <f>IF(COUNTA(A112:J112)=0,"",IF(OR(LEN($B$4)&lt;&gt;3,LEN(E112)&lt;&gt;3,E112&lt;&gt;$B$4),"Currency mismatch",IF(AND(A112&lt;&gt;"",ISNUMBER(B112),B112&gt;=1,B112&lt;=2958465,IF(ISNUMBER(B112),B112=INT(B112),FALSE),C112&lt;&gt;"",OR(D112="Long",D112="Short"),ISNUMBER(F112),ISNUMBER(G112),ISNUMBER(H112),H112&gt;0,ISNUMBER(I112),I112&gt;=0),IF(AND(ISNUMBER(J112),J112&gt;0),"Complete","Complete; R unavailable"),"Incomplete or invalid")))</f>
        <v/>
      </c>
      <c r="L112" s="6" t="str">
        <f>IF(OR(K112="Complete",K112="Complete; R unavailable"),(G112-F112)*H112*IF(D112="Long",1,-1),"")</f>
        <v/>
      </c>
      <c r="M112" s="6" t="str">
        <f>IF(ISNUMBER(L112),L112-I112,"")</f>
        <v/>
      </c>
      <c r="N112" s="7" t="str">
        <f>IF(K112="Complete",M112/J112,"")</f>
        <v/>
      </c>
      <c r="O112" s="7" t="str">
        <f>IF(ISNUMBER(N112),SUM($N$19:N112)/COUNT($N$19:N112),"")</f>
        <v/>
      </c>
    </row>
    <row r="113" ht="24" customHeight="1">
      <c r="A113" s="3"/>
      <c r="B113" s="4"/>
      <c r="C113" s="3"/>
      <c r="D113" s="3"/>
      <c r="E113" s="3"/>
      <c r="F113" s="5"/>
      <c r="G113" s="5"/>
      <c r="H113" s="5"/>
      <c r="I113" s="9"/>
      <c r="J113" s="9"/>
      <c r="K113" s="10" t="str">
        <f>IF(COUNTA(A113:J113)=0,"",IF(OR(LEN($B$4)&lt;&gt;3,LEN(E113)&lt;&gt;3,E113&lt;&gt;$B$4),"Currency mismatch",IF(AND(A113&lt;&gt;"",ISNUMBER(B113),B113&gt;=1,B113&lt;=2958465,IF(ISNUMBER(B113),B113=INT(B113),FALSE),C113&lt;&gt;"",OR(D113="Long",D113="Short"),ISNUMBER(F113),ISNUMBER(G113),ISNUMBER(H113),H113&gt;0,ISNUMBER(I113),I113&gt;=0),IF(AND(ISNUMBER(J113),J113&gt;0),"Complete","Complete; R unavailable"),"Incomplete or invalid")))</f>
        <v/>
      </c>
      <c r="L113" s="6" t="str">
        <f>IF(OR(K113="Complete",K113="Complete; R unavailable"),(G113-F113)*H113*IF(D113="Long",1,-1),"")</f>
        <v/>
      </c>
      <c r="M113" s="6" t="str">
        <f>IF(ISNUMBER(L113),L113-I113,"")</f>
        <v/>
      </c>
      <c r="N113" s="7" t="str">
        <f>IF(K113="Complete",M113/J113,"")</f>
        <v/>
      </c>
      <c r="O113" s="7" t="str">
        <f>IF(ISNUMBER(N113),SUM($N$19:N113)/COUNT($N$19:N113),"")</f>
        <v/>
      </c>
    </row>
    <row r="114" ht="24" customHeight="1">
      <c r="A114" s="3"/>
      <c r="B114" s="4"/>
      <c r="C114" s="3"/>
      <c r="D114" s="3"/>
      <c r="E114" s="3"/>
      <c r="F114" s="5"/>
      <c r="G114" s="5"/>
      <c r="H114" s="5"/>
      <c r="I114" s="9"/>
      <c r="J114" s="9"/>
      <c r="K114" s="10" t="str">
        <f>IF(COUNTA(A114:J114)=0,"",IF(OR(LEN($B$4)&lt;&gt;3,LEN(E114)&lt;&gt;3,E114&lt;&gt;$B$4),"Currency mismatch",IF(AND(A114&lt;&gt;"",ISNUMBER(B114),B114&gt;=1,B114&lt;=2958465,IF(ISNUMBER(B114),B114=INT(B114),FALSE),C114&lt;&gt;"",OR(D114="Long",D114="Short"),ISNUMBER(F114),ISNUMBER(G114),ISNUMBER(H114),H114&gt;0,ISNUMBER(I114),I114&gt;=0),IF(AND(ISNUMBER(J114),J114&gt;0),"Complete","Complete; R unavailable"),"Incomplete or invalid")))</f>
        <v/>
      </c>
      <c r="L114" s="6" t="str">
        <f>IF(OR(K114="Complete",K114="Complete; R unavailable"),(G114-F114)*H114*IF(D114="Long",1,-1),"")</f>
        <v/>
      </c>
      <c r="M114" s="6" t="str">
        <f>IF(ISNUMBER(L114),L114-I114,"")</f>
        <v/>
      </c>
      <c r="N114" s="7" t="str">
        <f>IF(K114="Complete",M114/J114,"")</f>
        <v/>
      </c>
      <c r="O114" s="7" t="str">
        <f>IF(ISNUMBER(N114),SUM($N$19:N114)/COUNT($N$19:N114),"")</f>
        <v/>
      </c>
    </row>
    <row r="115" ht="24" customHeight="1">
      <c r="A115" s="3"/>
      <c r="B115" s="4"/>
      <c r="C115" s="3"/>
      <c r="D115" s="3"/>
      <c r="E115" s="3"/>
      <c r="F115" s="5"/>
      <c r="G115" s="5"/>
      <c r="H115" s="5"/>
      <c r="I115" s="9"/>
      <c r="J115" s="9"/>
      <c r="K115" s="10" t="str">
        <f>IF(COUNTA(A115:J115)=0,"",IF(OR(LEN($B$4)&lt;&gt;3,LEN(E115)&lt;&gt;3,E115&lt;&gt;$B$4),"Currency mismatch",IF(AND(A115&lt;&gt;"",ISNUMBER(B115),B115&gt;=1,B115&lt;=2958465,IF(ISNUMBER(B115),B115=INT(B115),FALSE),C115&lt;&gt;"",OR(D115="Long",D115="Short"),ISNUMBER(F115),ISNUMBER(G115),ISNUMBER(H115),H115&gt;0,ISNUMBER(I115),I115&gt;=0),IF(AND(ISNUMBER(J115),J115&gt;0),"Complete","Complete; R unavailable"),"Incomplete or invalid")))</f>
        <v/>
      </c>
      <c r="L115" s="6" t="str">
        <f>IF(OR(K115="Complete",K115="Complete; R unavailable"),(G115-F115)*H115*IF(D115="Long",1,-1),"")</f>
        <v/>
      </c>
      <c r="M115" s="6" t="str">
        <f>IF(ISNUMBER(L115),L115-I115,"")</f>
        <v/>
      </c>
      <c r="N115" s="7" t="str">
        <f>IF(K115="Complete",M115/J115,"")</f>
        <v/>
      </c>
      <c r="O115" s="7" t="str">
        <f>IF(ISNUMBER(N115),SUM($N$19:N115)/COUNT($N$19:N115),"")</f>
        <v/>
      </c>
    </row>
    <row r="116" ht="24" customHeight="1">
      <c r="A116" s="3"/>
      <c r="B116" s="4"/>
      <c r="C116" s="3"/>
      <c r="D116" s="3"/>
      <c r="E116" s="3"/>
      <c r="F116" s="5"/>
      <c r="G116" s="5"/>
      <c r="H116" s="5"/>
      <c r="I116" s="9"/>
      <c r="J116" s="9"/>
      <c r="K116" s="10" t="str">
        <f>IF(COUNTA(A116:J116)=0,"",IF(OR(LEN($B$4)&lt;&gt;3,LEN(E116)&lt;&gt;3,E116&lt;&gt;$B$4),"Currency mismatch",IF(AND(A116&lt;&gt;"",ISNUMBER(B116),B116&gt;=1,B116&lt;=2958465,IF(ISNUMBER(B116),B116=INT(B116),FALSE),C116&lt;&gt;"",OR(D116="Long",D116="Short"),ISNUMBER(F116),ISNUMBER(G116),ISNUMBER(H116),H116&gt;0,ISNUMBER(I116),I116&gt;=0),IF(AND(ISNUMBER(J116),J116&gt;0),"Complete","Complete; R unavailable"),"Incomplete or invalid")))</f>
        <v/>
      </c>
      <c r="L116" s="6" t="str">
        <f>IF(OR(K116="Complete",K116="Complete; R unavailable"),(G116-F116)*H116*IF(D116="Long",1,-1),"")</f>
        <v/>
      </c>
      <c r="M116" s="6" t="str">
        <f>IF(ISNUMBER(L116),L116-I116,"")</f>
        <v/>
      </c>
      <c r="N116" s="7" t="str">
        <f>IF(K116="Complete",M116/J116,"")</f>
        <v/>
      </c>
      <c r="O116" s="7" t="str">
        <f>IF(ISNUMBER(N116),SUM($N$19:N116)/COUNT($N$19:N116),"")</f>
        <v/>
      </c>
    </row>
    <row r="117" ht="24" customHeight="1">
      <c r="A117" s="3"/>
      <c r="B117" s="4"/>
      <c r="C117" s="3"/>
      <c r="D117" s="3"/>
      <c r="E117" s="3"/>
      <c r="F117" s="5"/>
      <c r="G117" s="5"/>
      <c r="H117" s="5"/>
      <c r="I117" s="9"/>
      <c r="J117" s="9"/>
      <c r="K117" s="10" t="str">
        <f>IF(COUNTA(A117:J117)=0,"",IF(OR(LEN($B$4)&lt;&gt;3,LEN(E117)&lt;&gt;3,E117&lt;&gt;$B$4),"Currency mismatch",IF(AND(A117&lt;&gt;"",ISNUMBER(B117),B117&gt;=1,B117&lt;=2958465,IF(ISNUMBER(B117),B117=INT(B117),FALSE),C117&lt;&gt;"",OR(D117="Long",D117="Short"),ISNUMBER(F117),ISNUMBER(G117),ISNUMBER(H117),H117&gt;0,ISNUMBER(I117),I117&gt;=0),IF(AND(ISNUMBER(J117),J117&gt;0),"Complete","Complete; R unavailable"),"Incomplete or invalid")))</f>
        <v/>
      </c>
      <c r="L117" s="6" t="str">
        <f>IF(OR(K117="Complete",K117="Complete; R unavailable"),(G117-F117)*H117*IF(D117="Long",1,-1),"")</f>
        <v/>
      </c>
      <c r="M117" s="6" t="str">
        <f>IF(ISNUMBER(L117),L117-I117,"")</f>
        <v/>
      </c>
      <c r="N117" s="7" t="str">
        <f>IF(K117="Complete",M117/J117,"")</f>
        <v/>
      </c>
      <c r="O117" s="7" t="str">
        <f>IF(ISNUMBER(N117),SUM($N$19:N117)/COUNT($N$19:N117),"")</f>
        <v/>
      </c>
    </row>
    <row r="118" ht="24" customHeight="1">
      <c r="A118" s="3"/>
      <c r="B118" s="4"/>
      <c r="C118" s="3"/>
      <c r="D118" s="3"/>
      <c r="E118" s="3"/>
      <c r="F118" s="5"/>
      <c r="G118" s="5"/>
      <c r="H118" s="5"/>
      <c r="I118" s="9"/>
      <c r="J118" s="9"/>
      <c r="K118" s="10" t="str">
        <f>IF(COUNTA(A118:J118)=0,"",IF(OR(LEN($B$4)&lt;&gt;3,LEN(E118)&lt;&gt;3,E118&lt;&gt;$B$4),"Currency mismatch",IF(AND(A118&lt;&gt;"",ISNUMBER(B118),B118&gt;=1,B118&lt;=2958465,IF(ISNUMBER(B118),B118=INT(B118),FALSE),C118&lt;&gt;"",OR(D118="Long",D118="Short"),ISNUMBER(F118),ISNUMBER(G118),ISNUMBER(H118),H118&gt;0,ISNUMBER(I118),I118&gt;=0),IF(AND(ISNUMBER(J118),J118&gt;0),"Complete","Complete; R unavailable"),"Incomplete or invalid")))</f>
        <v/>
      </c>
      <c r="L118" s="6" t="str">
        <f>IF(OR(K118="Complete",K118="Complete; R unavailable"),(G118-F118)*H118*IF(D118="Long",1,-1),"")</f>
        <v/>
      </c>
      <c r="M118" s="6" t="str">
        <f>IF(ISNUMBER(L118),L118-I118,"")</f>
        <v/>
      </c>
      <c r="N118" s="7" t="str">
        <f>IF(K118="Complete",M118/J118,"")</f>
        <v/>
      </c>
      <c r="O118" s="7" t="str">
        <f>IF(ISNUMBER(N118),SUM($N$19:N118)/COUNT($N$19:N118),"")</f>
        <v/>
      </c>
    </row>
  </sheetData>
  <autoFilter ref="A18:O118"/>
  <dataValidations count="1">
    <dataValidation type="list" allowBlank="1" showErrorMessage="1" errorTitle="Direction" error="Choose Long or Short." sqref="D19:D118">
      <formula1>"Long,Short"</formula1>
    </dataValidation>
  </dataValidations>
  <pageMargins left="0.25" right="0.25" top="0.4" bottom="0.4" header="0.2" footer="0.2"/>
  <pageSetup paperSize="8" orientation="landscape" fitToWidth="1" fitToHeight="0"/>
</worksheet>
</file>

<file path=xl/worksheets/sheet2.xml><?xml version="1.0" encoding="utf-8"?>
<worksheet xmlns="http://schemas.openxmlformats.org/spreadsheetml/2006/main">
  <sheetPr>
    <pageSetUpPr fitToPage="1"/>
  </sheetPr>
  <sheetViews>
    <sheetView workbookViewId="0" showGridLines="0"/>
  </sheetViews>
  <sheetFormatPr defaultRowHeight="24"/>
  <cols>
    <col min="1" max="1" width="27" customWidth="1"/>
    <col min="2" max="2" width="105" customWidth="1"/>
  </cols>
  <sheetData>
    <row r="2" ht="24" customHeight="1">
      <c r="A2" s="1" t="inlineStr">
        <is>
          <t>Trading journal guide</t>
        </is>
      </c>
    </row>
    <row r="4" ht="64" customHeight="1">
      <c r="A4" s="11" t="inlineStr">
        <is>
          <t>Enter trades</t>
        </is>
      </c>
      <c r="B4" s="12" t="inlineStr">
        <is>
          <t>Set Journal B4 to one three-letter currency code. Fill the yellow entry area A19:J118. Use one row per closed trade and a unique Trade ID. Formula cells K:O are grey. Keep their formulas intact.</t>
        </is>
      </c>
    </row>
    <row r="5" ht="64" customHeight="1">
      <c r="A5" s="11" t="inlineStr">
        <is>
          <t>Currency and units</t>
        </is>
      </c>
      <c r="B5" s="12" t="inlineStr">
        <is>
          <t>Use the same currency in B4 and every trade's currency field. Entry and exit are currency per unit. Quantity is a positive number of those units, not lots or contracts with an unstated multiplier. Costs and initial risk are total currency amounts. No currency conversion or contract multiplier is calculated.</t>
        </is>
      </c>
    </row>
    <row r="6" ht="64" customHeight="1">
      <c r="A6" s="11" t="inlineStr">
        <is>
          <t>Required values</t>
        </is>
      </c>
      <c r="B6" s="12" t="inlineStr">
        <is>
          <t>Enter Long or Short, numeric entry and exit, positive quantity and nonnegative total costs. Enter 0 for no costs; blank costs are incomplete. Enter a numeric spreadsheet date, displayed year-month-day, a Trade ID and an instrument. Currency mismatch and incomplete rows have blank results and are excluded from summaries.</t>
        </is>
      </c>
    </row>
    <row r="7" ht="64" customHeight="1">
      <c r="A7" s="11" t="inlineStr">
        <is>
          <t>Signs</t>
        </is>
      </c>
      <c r="B7" s="12" t="inlineStr">
        <is>
          <t>Long gross P&amp;L = (exit - entry) × quantity. Short gross P&amp;L = (entry - exit) × quantity. Net P&amp;L = gross P&amp;L - total costs. Positive net P&amp;L is a gain; negative net P&amp;L is a loss. Costs are entered as a nonnegative deduction including both entry and exit costs.</t>
        </is>
      </c>
    </row>
    <row r="8" ht="64" customHeight="1">
      <c r="A8" s="11" t="inlineStr">
        <is>
          <t>Initial risk and R</t>
        </is>
      </c>
      <c r="B8" s="12" t="inlineStr">
        <is>
          <t>Initial risk is a positive currency denominator entered by you. R-multiple = net P&amp;L / initial risk. Zero, missing, negative or nonnumeric risk leaves R blank while retaining valid P&amp;L. Such trades are excluded from R counts, total R and R expectancy, and counted separately.</t>
        </is>
      </c>
    </row>
    <row r="9" ht="64" customHeight="1">
      <c r="A9" s="11" t="inlineStr">
        <is>
          <t>Expectancy definitions</t>
        </is>
      </c>
      <c r="B9" s="12" t="inlineStr">
        <is>
          <t>Currency expectancy = total net P&amp;L / number of numeric net P&amp;L results. R expectancy = sum of numeric R-multiples / number of numeric R-multiples. These are equal-weight arithmetic means, not a ratio of total P&amp;L to total risk. Breakeven trades count. No observations means a blank expectancy, not zero.</t>
        </is>
      </c>
    </row>
    <row r="10" ht="64" customHeight="1">
      <c r="A10" s="11" t="inlineStr">
        <is>
          <t>Running expectancy</t>
        </is>
      </c>
      <c r="B10" s="12" t="inlineStr">
        <is>
          <t>Column O is the arithmetic mean of numeric R values from N19 through the current row. It stays blank on empty or excluded rows and on rows without R. It follows worksheet row order, not date order. The final summary includes all 100 entry rows.</t>
        </is>
      </c>
    </row>
    <row r="11" ht="64" customHeight="1">
      <c r="A11" s="11" t="inlineStr">
        <is>
          <t>Summary coverage</t>
        </is>
      </c>
      <c r="B11" s="12" t="inlineStr">
        <is>
          <t>The summary includes all valid rows, including filtered-out rows. Started but excluded rows and trades without R have separate counts. A zero total with zero completed trades is an empty sum. The sample counts identify the difference from an observed zero result.</t>
        </is>
      </c>
    </row>
    <row r="12" ht="64" customHeight="1">
      <c r="A12" s="11" t="inlineStr">
        <is>
          <t>Precision and capacity</t>
        </is>
      </c>
      <c r="B12" s="12" t="inlineStr">
        <is>
          <t>Calculations use stored precision; formatting shows prices to six decimal places, money to two, and R to four. Display rounding does not round calculations. Only rows 19:118 feed formulas and summaries. Use another blank copy for more than 100 trades. Sort the whole A:O record range, never an individual input column.</t>
        </is>
      </c>
    </row>
    <row r="13" ht="64" customHeight="1">
      <c r="A13" s="11" t="inlineStr">
        <is>
          <t>CSV entry file</t>
        </is>
      </c>
      <c r="B13" s="12" t="inlineStr">
        <is>
          <t>The CSV contains the ten input headers and one empty row. It contains no formulas, formatting or summaries. Dates use year-month-day text in CSV. Convert dates and numeric fields to spreadsheet values before entering them into the workbook; do not paste a CSV date as unconverted text.</t>
        </is>
      </c>
    </row>
    <row r="14" ht="64" customHeight="1">
      <c r="A14" s="11" t="inlineStr">
        <is>
          <t>Calculation display</t>
        </is>
      </c>
      <c r="B14" s="12" t="inlineStr">
        <is>
          <t>The blank workbook stores empty result caches and zero summary counts and totals. Formula results require recalculation after edits. A viewer that only reads saved caches cannot calculate updated results.</t>
        </is>
      </c>
    </row>
  </sheetData>
  <pageMargins left="0.25" right="0.25" top="0.4" bottom="0.4" header="0.2" footer="0.2"/>
  <pageSetup paperSize="8" orientation="landscape" fitToWidth="1" fitToHeight="0"/>
</worksheet>
</file>